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1445" yWindow="-90" windowWidth="12555" windowHeight="11760" activeTab="4"/>
  </bookViews>
  <sheets>
    <sheet name="т. 1. по критериям" sheetId="1" r:id="rId1"/>
    <sheet name="т. 2. по источнику" sheetId="5" r:id="rId2"/>
    <sheet name="т. 2.1. сайты УК" sheetId="7" r:id="rId3"/>
    <sheet name="т. 2.2. ОС базгов" sheetId="3" r:id="rId4"/>
    <sheet name="т. 2.3. анкета" sheetId="6" r:id="rId5"/>
  </sheets>
  <externalReferences>
    <externalReference r:id="rId6"/>
  </externalReferences>
  <calcPr calcId="125725"/>
</workbook>
</file>

<file path=xl/calcChain.xml><?xml version="1.0" encoding="utf-8"?>
<calcChain xmlns="http://schemas.openxmlformats.org/spreadsheetml/2006/main">
  <c r="F11" i="1"/>
  <c r="G11"/>
  <c r="H11"/>
  <c r="J11"/>
  <c r="K11"/>
  <c r="L11"/>
  <c r="M11"/>
  <c r="N11"/>
  <c r="O11"/>
  <c r="P11"/>
  <c r="Q11"/>
  <c r="S11"/>
  <c r="T11"/>
  <c r="V11"/>
  <c r="W11"/>
  <c r="X11"/>
  <c r="Y11"/>
  <c r="Z11"/>
  <c r="C11" i="5" l="1"/>
  <c r="D11"/>
  <c r="U10" i="1"/>
  <c r="U11" s="1"/>
  <c r="R10"/>
  <c r="R11" s="1"/>
  <c r="I10"/>
  <c r="I11" s="1"/>
  <c r="E10"/>
  <c r="E11" s="1"/>
  <c r="D10" l="1"/>
  <c r="D11" s="1"/>
  <c r="C10"/>
  <c r="C11" s="1"/>
  <c r="D11" i="7"/>
  <c r="F11"/>
  <c r="G11"/>
  <c r="H11"/>
  <c r="I11"/>
  <c r="J11"/>
  <c r="E10"/>
  <c r="C10" s="1"/>
  <c r="C7"/>
  <c r="C11" l="1"/>
  <c r="E11"/>
  <c r="F7" i="6" l="1"/>
  <c r="J7"/>
  <c r="L7"/>
  <c r="F10"/>
  <c r="L10"/>
  <c r="D10" l="1"/>
  <c r="C7"/>
  <c r="C10"/>
  <c r="D7"/>
  <c r="C10" i="3" l="1"/>
  <c r="H8" i="5" l="1"/>
  <c r="G8"/>
  <c r="F8"/>
  <c r="E8"/>
  <c r="D8" l="1"/>
  <c r="C8"/>
  <c r="C7" i="3" l="1"/>
  <c r="U7" i="1" l="1"/>
  <c r="P7"/>
  <c r="I7"/>
  <c r="E7"/>
  <c r="C7" l="1"/>
  <c r="D7"/>
</calcChain>
</file>

<file path=xl/sharedStrings.xml><?xml version="1.0" encoding="utf-8"?>
<sst xmlns="http://schemas.openxmlformats.org/spreadsheetml/2006/main" count="215" uniqueCount="71">
  <si>
    <t>критерии</t>
  </si>
  <si>
    <t>показатели</t>
  </si>
  <si>
    <t>ОС УК</t>
  </si>
  <si>
    <t>1.1. Полное и сокращенное наименование организации культуры, место нахождения, почтовый адрес, схема проезда, адрес электронной почты, структура организации культуры, сведения об учредителе (учредителях), учредительные документы</t>
  </si>
  <si>
    <t>1.2. Информация о выполнении государственного/ муниципального задания, отчет о результатах деятельности организации культуры</t>
  </si>
  <si>
    <t>все</t>
  </si>
  <si>
    <t>анкета</t>
  </si>
  <si>
    <t>1.5. Информирование о новых мероприятиях</t>
  </si>
  <si>
    <t>КДУ</t>
  </si>
  <si>
    <t>организации культуры</t>
  </si>
  <si>
    <t>максимальный балл</t>
  </si>
  <si>
    <t>способ получения информации</t>
  </si>
  <si>
    <t>2.1. Уровень комфортности пребывания в организации культуры (места для сидения, гардероб, чистота помещений)</t>
  </si>
  <si>
    <t>2.2. 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</si>
  <si>
    <t>2.3. Сохранение возможности навигации по сайту при отключении графических элементов оформления сайта, карты сайта. Время доступности информации с учетом перерывов в работе сайта. Наличие независимой системы учета посещений сайта. Раскрытие информации независимой системы учета посещений сайта. Наличие встроенной системы контекстного поиска по сайту. Бесплатность, доступность информации на сайте. Отсутствие нарушений отображения, форматирования или иных дефектов информации на сайте. Дата и время размещения информации. Доступ к разделу «Независимая оценка качества предоставления услуг» должен быть обеспечен не более чем за 2 перехода по сайту с использованием меню навигации</t>
  </si>
  <si>
    <t>2.6. Транспортная и пешая доступность организации культуры</t>
  </si>
  <si>
    <t>2.7. Наличие электронных билетов/ наличие электронного бронирования билетов/ наличие электронной очереди/ наличие электронных каталогов/ наличие электронных документов, доступных для получения</t>
  </si>
  <si>
    <t>2.8. Удобство пользования электронными сервисами, предоставляемыми учреждением посетителям (в том числе и с помощью мобильных устройств)</t>
  </si>
  <si>
    <t>3.1. Удобство графика работы организации культуры</t>
  </si>
  <si>
    <t>4.1. Доброжелательность, вежливость и компетентность персонала организации культуры</t>
  </si>
  <si>
    <t>4.2. Фамилии, имена, отчества, должности руководящего состава организации культуры, её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t>
  </si>
  <si>
    <t>5.1. Уровень удовлетворенности качеством оказания услуг организации культуры в целом</t>
  </si>
  <si>
    <t>5.2. Порядок оценки качества работы организации на основании определенных критериев эффективности работы организаций, утвержденный уполномоченным федеральным органом исполнительной власти; результаты независимой оценки качества оказания услуг организациями культуры, а также предложения об улучшении качества их деятельности; план по улучшению качества работы организации</t>
  </si>
  <si>
    <t>5.6. Разнообразие творческих групп, кружков по интересам</t>
  </si>
  <si>
    <t>5.7. Качество проведения культурно-массовых мероприятий</t>
  </si>
  <si>
    <t>№ п/п</t>
  </si>
  <si>
    <t>полное название организации культуры (по уставу)</t>
  </si>
  <si>
    <t>Общая информация об учреждении</t>
  </si>
  <si>
    <t>Информация о государственном задании на текущий финансовый год</t>
  </si>
  <si>
    <t>Информация о выполнении государственного задания за отчетный финансовый год</t>
  </si>
  <si>
    <t>Информация о плане финансово-хозяйственной деятельности на текущий год</t>
  </si>
  <si>
    <t>Информация о годовой бухгалтерской отчетности за отчетный финансовый год</t>
  </si>
  <si>
    <t>Информация о результатах деятельности и об использовании имущества</t>
  </si>
  <si>
    <t>Информация о контрольных мероприятиях и их результатах за  отчетный финансовый год</t>
  </si>
  <si>
    <t>www.bus.gov.ru</t>
  </si>
  <si>
    <t>Интегральное значение по совокупности общих и дополнительных критериев</t>
  </si>
  <si>
    <t>3 критерий времени ожидания предоставления услуги</t>
  </si>
  <si>
    <t>4 критерий  доброжелательности, вежливости, компетентности работников организации культуры</t>
  </si>
  <si>
    <t>5 критерий удовлетворенности качеством оказания услуг</t>
  </si>
  <si>
    <t xml:space="preserve">6. критерий доступности учреждений для групп населения с ограниченными возможностями здоровья </t>
  </si>
  <si>
    <t xml:space="preserve">6.1. критерий доступности учреждений для групп населения с ограниченными возможностями здоровья </t>
  </si>
  <si>
    <t>сайт УК</t>
  </si>
  <si>
    <t>Интегральное значение по совокупности общих критериев в части показателей, характеризующих общие критерии оценки</t>
  </si>
  <si>
    <t>интегральное значение критерия</t>
  </si>
  <si>
    <t>общие критерии оценки</t>
  </si>
  <si>
    <t>Интегральное значение по совокупности</t>
  </si>
  <si>
    <t xml:space="preserve">1 критерий открытости и доступности информации об организации культуры       </t>
  </si>
  <si>
    <t xml:space="preserve">2 критерий комфортности условий предоставления услуг и доступность их получения  </t>
  </si>
  <si>
    <t>общий балл по критерию</t>
  </si>
  <si>
    <t>общий балл по источнику</t>
  </si>
  <si>
    <t>источник получения информации</t>
  </si>
  <si>
    <t>общий балл по источнику с дополнительным критерием</t>
  </si>
  <si>
    <t>показатель</t>
  </si>
  <si>
    <t>общий балл по источнику по общим критериям</t>
  </si>
  <si>
    <t xml:space="preserve">6 критерий доступности учреждений для групп населения с ограниченными возможностями здоровья </t>
  </si>
  <si>
    <t>таблица 1 Сводная таблица интегральных значений общих и дополнительных критериев в разрезе показателей, характеризующих критерии.</t>
  </si>
  <si>
    <r>
      <rPr>
        <b/>
        <sz val="11"/>
        <color theme="1"/>
        <rFont val="Times New Roman"/>
        <family val="1"/>
        <charset val="204"/>
      </rPr>
      <t>Примечание:</t>
    </r>
    <r>
      <rPr>
        <sz val="11"/>
        <color theme="1"/>
        <rFont val="Times New Roman"/>
        <family val="1"/>
        <charset val="204"/>
      </rPr>
      <t xml:space="preserve"> весовые категории объектов показателей по источникам информации, размещенным на сайтах организаций культуры и  официциальном сайте www.bus.gov.ru, заданы в таблицах 1 и 2 описания объекта закупки.</t>
    </r>
  </si>
  <si>
    <t>таблица 2.1. Сводная таблица интегральных значений общих и дополнительных критериев в разрезе показателей, характеризующих критерии, источник информации - сайт организации культуры*.</t>
  </si>
  <si>
    <t>* значения объектов смотри таблица 1 описания объекта закупки</t>
  </si>
  <si>
    <t>Таблица 2.2. Сводная таблица интегральных значений общих и дополнительных критериев в разрезе показателей, характеризующих критерии (источник информации - сайт www.bus.gov.ru )*.</t>
  </si>
  <si>
    <t>* значения объектов смотри таблица 2 описания объекта закупки</t>
  </si>
  <si>
    <t>Таблица 2 Сводная таблица интегральных значений общих и дополнительных критериев в разрезе источников по показателям, характеризующих критерии.</t>
  </si>
  <si>
    <t>источники информации</t>
  </si>
  <si>
    <t>Оценка уровня открытости и доступности информации на официальном сайте организации (данные т. 2.1.), баллы</t>
  </si>
  <si>
    <t>Оценка уровня открытости и доступности информации организации культуры на сайте www.bus.gov.ru (данные т. 2.2.), баллы</t>
  </si>
  <si>
    <t>Оценка уровня удовлетворенности качеством оказываемых услуг по общим критериям  (данные т. 2.3.), баллы</t>
  </si>
  <si>
    <t>Оценка уровня удовлетворенности качеством оказываемых услуг, с учетом дополнительного критерия (данные т. 2.3.), баллы</t>
  </si>
  <si>
    <t xml:space="preserve">ОС bus.gov.ru </t>
  </si>
  <si>
    <t>Таблица 2.3. Сводная таблица интегральных значений общих и дополнительных критериев в разрезе показателей, характеризующих критерии (источник информации - опрос).</t>
  </si>
  <si>
    <t>Примечание: значения показателей берутся из анкет</t>
  </si>
  <si>
    <t>Муниципальное казенное учреждение культурно-досуговое объединение «Исток» Новониколаевского сельсовета Барабинского района Новосибирской области</t>
  </si>
</sst>
</file>

<file path=xl/styles.xml><?xml version="1.0" encoding="utf-8"?>
<styleSheet xmlns="http://schemas.openxmlformats.org/spreadsheetml/2006/main">
  <fonts count="20">
    <font>
      <sz val="11"/>
      <color theme="1"/>
      <name val="Calibri"/>
      <family val="2"/>
      <scheme val="minor"/>
    </font>
    <font>
      <sz val="12"/>
      <color rgb="FF000000"/>
      <name val="Times New Roman"/>
      <family val="1"/>
      <charset val="204"/>
    </font>
    <font>
      <u/>
      <sz val="11"/>
      <color theme="10"/>
      <name val="Calibri"/>
      <family val="2"/>
      <scheme val="minor"/>
    </font>
    <font>
      <b/>
      <sz val="11"/>
      <color theme="1"/>
      <name val="Calibri"/>
      <family val="2"/>
      <scheme val="minor"/>
    </font>
    <font>
      <b/>
      <sz val="11"/>
      <color rgb="FF000000"/>
      <name val="Times New Roman"/>
      <family val="1"/>
      <charset val="204"/>
    </font>
    <font>
      <sz val="11"/>
      <color rgb="FF000000"/>
      <name val="Times New Roman"/>
      <family val="1"/>
      <charset val="204"/>
    </font>
    <font>
      <sz val="11"/>
      <color theme="1"/>
      <name val="Times New Roman"/>
      <family val="1"/>
      <charset val="204"/>
    </font>
    <font>
      <b/>
      <sz val="11"/>
      <color theme="1"/>
      <name val="Times New Roman"/>
      <family val="1"/>
      <charset val="204"/>
    </font>
    <font>
      <b/>
      <sz val="11"/>
      <color indexed="8"/>
      <name val="Times New Roman"/>
      <family val="1"/>
      <charset val="204"/>
    </font>
    <font>
      <b/>
      <sz val="12"/>
      <color theme="1"/>
      <name val="Times New Roman"/>
      <family val="1"/>
      <charset val="204"/>
    </font>
    <font>
      <u/>
      <sz val="11"/>
      <color theme="10"/>
      <name val="Times New Roman"/>
      <family val="1"/>
      <charset val="204"/>
    </font>
    <font>
      <sz val="12"/>
      <color theme="1"/>
      <name val="Times New Roman"/>
      <family val="1"/>
      <charset val="204"/>
    </font>
    <font>
      <b/>
      <sz val="12"/>
      <color rgb="FF000000"/>
      <name val="Times New Roman"/>
      <family val="1"/>
      <charset val="204"/>
    </font>
    <font>
      <u/>
      <sz val="12"/>
      <color theme="10"/>
      <name val="Times New Roman"/>
      <family val="1"/>
      <charset val="204"/>
    </font>
    <font>
      <b/>
      <i/>
      <sz val="12"/>
      <color rgb="FF000000"/>
      <name val="Times New Roman"/>
      <family val="1"/>
      <charset val="204"/>
    </font>
    <font>
      <b/>
      <sz val="12"/>
      <color indexed="8"/>
      <name val="Times New Roman"/>
      <family val="1"/>
      <charset val="204"/>
    </font>
    <font>
      <b/>
      <sz val="10"/>
      <color theme="1"/>
      <name val="Times New Roman"/>
      <family val="1"/>
      <charset val="204"/>
    </font>
    <font>
      <sz val="10"/>
      <color theme="1"/>
      <name val="Times New Roman"/>
      <family val="1"/>
      <charset val="204"/>
    </font>
    <font>
      <sz val="12"/>
      <color theme="1"/>
      <name val="Calibri"/>
      <family val="2"/>
      <scheme val="minor"/>
    </font>
    <font>
      <sz val="9"/>
      <color theme="1"/>
      <name val="Times New Roman"/>
      <family val="1"/>
      <charset val="204"/>
    </font>
  </fonts>
  <fills count="5">
    <fill>
      <patternFill patternType="none"/>
    </fill>
    <fill>
      <patternFill patternType="gray125"/>
    </fill>
    <fill>
      <patternFill patternType="solid">
        <fgColor theme="8" tint="0.59999389629810485"/>
        <bgColor indexed="64"/>
      </patternFill>
    </fill>
    <fill>
      <patternFill patternType="solid">
        <fgColor rgb="FFB7DEE8"/>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86">
    <xf numFmtId="0" fontId="0" fillId="0" borderId="0" xfId="0"/>
    <xf numFmtId="0" fontId="3" fillId="0" borderId="0" xfId="0" applyFont="1" applyAlignment="1">
      <alignment wrapText="1"/>
    </xf>
    <xf numFmtId="0" fontId="5" fillId="0" borderId="1" xfId="0" applyFont="1" applyBorder="1" applyAlignment="1">
      <alignment wrapText="1"/>
    </xf>
    <xf numFmtId="0" fontId="0" fillId="0" borderId="0" xfId="0" applyFont="1" applyAlignment="1">
      <alignment wrapText="1"/>
    </xf>
    <xf numFmtId="0" fontId="1" fillId="0" borderId="1" xfId="0" applyFont="1" applyBorder="1" applyAlignment="1">
      <alignment vertical="center" wrapText="1"/>
    </xf>
    <xf numFmtId="0" fontId="6" fillId="2" borderId="10" xfId="0" applyFont="1" applyFill="1" applyBorder="1" applyAlignment="1">
      <alignment horizontal="center" vertical="center" wrapText="1"/>
    </xf>
    <xf numFmtId="0" fontId="6" fillId="0" borderId="1" xfId="0" applyFont="1" applyBorder="1" applyAlignment="1">
      <alignment wrapText="1"/>
    </xf>
    <xf numFmtId="0" fontId="6" fillId="0" borderId="11" xfId="0" applyFont="1" applyBorder="1" applyAlignment="1">
      <alignment wrapText="1"/>
    </xf>
    <xf numFmtId="0" fontId="7" fillId="0" borderId="10" xfId="0" applyFont="1" applyBorder="1" applyAlignment="1">
      <alignment wrapText="1"/>
    </xf>
    <xf numFmtId="0" fontId="5" fillId="0" borderId="11" xfId="0" applyFont="1" applyBorder="1" applyAlignment="1">
      <alignment wrapText="1"/>
    </xf>
    <xf numFmtId="0" fontId="6" fillId="0" borderId="2" xfId="0" applyFont="1" applyBorder="1" applyAlignment="1">
      <alignment wrapText="1"/>
    </xf>
    <xf numFmtId="0" fontId="6" fillId="0" borderId="14" xfId="0" applyFont="1" applyBorder="1" applyAlignment="1">
      <alignment wrapText="1"/>
    </xf>
    <xf numFmtId="0" fontId="7" fillId="0" borderId="10" xfId="0" applyFont="1" applyBorder="1" applyAlignment="1">
      <alignment horizontal="center" wrapText="1"/>
    </xf>
    <xf numFmtId="0" fontId="5" fillId="0" borderId="1" xfId="0" applyFont="1" applyBorder="1" applyAlignment="1">
      <alignment horizontal="center" wrapText="1"/>
    </xf>
    <xf numFmtId="0" fontId="6" fillId="0" borderId="1" xfId="0" applyFont="1" applyBorder="1" applyAlignment="1">
      <alignment horizontal="center" wrapText="1"/>
    </xf>
    <xf numFmtId="0" fontId="6" fillId="0" borderId="11" xfId="0" applyFont="1" applyBorder="1" applyAlignment="1">
      <alignment horizontal="center" wrapText="1"/>
    </xf>
    <xf numFmtId="0" fontId="5" fillId="0" borderId="11" xfId="0" applyFont="1" applyBorder="1" applyAlignment="1">
      <alignment horizontal="center" wrapText="1"/>
    </xf>
    <xf numFmtId="0" fontId="0" fillId="0" borderId="0" xfId="0" applyFont="1" applyAlignment="1">
      <alignment horizontal="center" wrapText="1"/>
    </xf>
    <xf numFmtId="0" fontId="4" fillId="0" borderId="20" xfId="0" applyFont="1" applyBorder="1" applyAlignment="1">
      <alignment horizontal="center" wrapText="1"/>
    </xf>
    <xf numFmtId="0" fontId="3" fillId="0" borderId="0" xfId="0" applyFont="1" applyAlignment="1">
      <alignment horizontal="center" wrapText="1"/>
    </xf>
    <xf numFmtId="0" fontId="8" fillId="3" borderId="14" xfId="0" applyFont="1" applyFill="1" applyBorder="1" applyAlignment="1">
      <alignment horizontal="center" vertical="center" wrapText="1"/>
    </xf>
    <xf numFmtId="0" fontId="7" fillId="2" borderId="14" xfId="0" applyFont="1" applyFill="1" applyBorder="1" applyAlignment="1">
      <alignment horizontal="center" vertical="center"/>
    </xf>
    <xf numFmtId="0" fontId="9" fillId="0" borderId="0" xfId="0" applyFont="1" applyAlignment="1">
      <alignment horizontal="center" wrapText="1"/>
    </xf>
    <xf numFmtId="0" fontId="6" fillId="0" borderId="0" xfId="0" applyFont="1"/>
    <xf numFmtId="0" fontId="7" fillId="0" borderId="0" xfId="0" applyFont="1"/>
    <xf numFmtId="0" fontId="6" fillId="0" borderId="8" xfId="0" applyFont="1" applyBorder="1"/>
    <xf numFmtId="0" fontId="7" fillId="0" borderId="2" xfId="0" applyFont="1" applyBorder="1" applyAlignment="1">
      <alignment wrapText="1"/>
    </xf>
    <xf numFmtId="0" fontId="7" fillId="0" borderId="13" xfId="0" applyFont="1" applyBorder="1" applyAlignment="1">
      <alignment wrapText="1"/>
    </xf>
    <xf numFmtId="0" fontId="7" fillId="0" borderId="0" xfId="0" applyFont="1" applyAlignment="1">
      <alignment wrapText="1"/>
    </xf>
    <xf numFmtId="0" fontId="7" fillId="0" borderId="2" xfId="0" applyFont="1" applyBorder="1" applyAlignment="1">
      <alignment horizontal="center" wrapText="1"/>
    </xf>
    <xf numFmtId="0" fontId="6" fillId="0" borderId="2" xfId="0" applyFont="1" applyBorder="1" applyAlignment="1">
      <alignment horizontal="center" wrapText="1"/>
    </xf>
    <xf numFmtId="0" fontId="6" fillId="0" borderId="19" xfId="0" applyFont="1" applyBorder="1" applyAlignment="1">
      <alignment horizontal="center" wrapText="1"/>
    </xf>
    <xf numFmtId="0" fontId="7" fillId="0" borderId="0" xfId="0" applyFont="1" applyAlignment="1">
      <alignment horizontal="center" wrapText="1"/>
    </xf>
    <xf numFmtId="0" fontId="6" fillId="0" borderId="10" xfId="0" applyFont="1" applyBorder="1" applyAlignment="1">
      <alignment wrapText="1"/>
    </xf>
    <xf numFmtId="0" fontId="6" fillId="0" borderId="0" xfId="0" applyFont="1" applyAlignment="1">
      <alignment wrapText="1"/>
    </xf>
    <xf numFmtId="0" fontId="6" fillId="0" borderId="0" xfId="0" applyFont="1" applyAlignment="1">
      <alignment horizontal="center" wrapText="1"/>
    </xf>
    <xf numFmtId="0" fontId="10" fillId="0" borderId="1" xfId="1" applyFont="1" applyBorder="1"/>
    <xf numFmtId="0" fontId="6" fillId="2" borderId="21" xfId="0" applyFont="1" applyFill="1" applyBorder="1" applyAlignment="1">
      <alignment wrapText="1"/>
    </xf>
    <xf numFmtId="0" fontId="7" fillId="0" borderId="14" xfId="0" applyFont="1" applyBorder="1" applyAlignment="1">
      <alignment horizontal="center" wrapText="1"/>
    </xf>
    <xf numFmtId="0" fontId="11" fillId="0" borderId="10" xfId="0" applyFont="1" applyBorder="1"/>
    <xf numFmtId="0" fontId="9" fillId="0" borderId="10" xfId="0" applyFont="1" applyBorder="1" applyAlignment="1">
      <alignment wrapText="1"/>
    </xf>
    <xf numFmtId="0" fontId="11" fillId="0" borderId="10" xfId="0" applyFont="1" applyBorder="1" applyAlignment="1">
      <alignment wrapText="1"/>
    </xf>
    <xf numFmtId="0" fontId="11" fillId="0" borderId="1" xfId="0" applyFont="1" applyBorder="1" applyAlignment="1">
      <alignment wrapText="1"/>
    </xf>
    <xf numFmtId="0" fontId="1" fillId="0" borderId="1" xfId="0" applyFont="1" applyBorder="1" applyAlignment="1">
      <alignment wrapText="1"/>
    </xf>
    <xf numFmtId="0" fontId="11" fillId="0" borderId="11" xfId="0" applyFont="1" applyBorder="1" applyAlignment="1">
      <alignment wrapText="1"/>
    </xf>
    <xf numFmtId="0" fontId="1" fillId="0" borderId="11" xfId="0" applyFont="1" applyBorder="1" applyAlignment="1">
      <alignment wrapText="1"/>
    </xf>
    <xf numFmtId="0" fontId="11" fillId="0" borderId="27" xfId="0" applyFont="1" applyBorder="1" applyAlignment="1">
      <alignment wrapText="1"/>
    </xf>
    <xf numFmtId="0" fontId="11" fillId="0" borderId="30" xfId="0" applyFont="1" applyBorder="1" applyAlignment="1">
      <alignment wrapText="1"/>
    </xf>
    <xf numFmtId="0" fontId="11" fillId="0" borderId="31" xfId="0" applyFont="1" applyBorder="1" applyAlignment="1">
      <alignment wrapText="1"/>
    </xf>
    <xf numFmtId="0" fontId="1" fillId="0" borderId="11" xfId="0" applyFont="1" applyBorder="1" applyAlignment="1">
      <alignment vertical="center" wrapText="1"/>
    </xf>
    <xf numFmtId="0" fontId="9" fillId="0" borderId="6" xfId="0" applyFont="1" applyBorder="1" applyAlignment="1">
      <alignment wrapText="1"/>
    </xf>
    <xf numFmtId="0" fontId="9" fillId="0" borderId="7" xfId="0" applyFont="1" applyBorder="1" applyAlignment="1">
      <alignment wrapText="1"/>
    </xf>
    <xf numFmtId="0" fontId="13" fillId="0" borderId="1" xfId="1" applyFont="1" applyBorder="1"/>
    <xf numFmtId="0" fontId="14" fillId="0" borderId="1" xfId="0" applyFont="1" applyBorder="1" applyAlignment="1">
      <alignment wrapText="1"/>
    </xf>
    <xf numFmtId="0" fontId="11" fillId="0" borderId="7" xfId="0" applyFont="1" applyBorder="1"/>
    <xf numFmtId="0" fontId="9" fillId="0" borderId="11" xfId="0" applyFont="1" applyBorder="1" applyAlignment="1">
      <alignment wrapText="1"/>
    </xf>
    <xf numFmtId="0" fontId="11" fillId="0" borderId="2" xfId="0" applyFont="1" applyBorder="1"/>
    <xf numFmtId="0" fontId="9" fillId="0" borderId="2" xfId="0" applyFont="1" applyBorder="1" applyAlignment="1">
      <alignment wrapText="1"/>
    </xf>
    <xf numFmtId="0" fontId="11" fillId="0" borderId="2" xfId="0" applyFont="1" applyBorder="1" applyAlignment="1">
      <alignment wrapText="1"/>
    </xf>
    <xf numFmtId="0" fontId="11" fillId="0" borderId="28" xfId="0" applyFont="1" applyBorder="1" applyAlignment="1">
      <alignment wrapText="1"/>
    </xf>
    <xf numFmtId="0" fontId="9" fillId="0" borderId="14" xfId="0" applyFont="1" applyBorder="1" applyAlignment="1">
      <alignment wrapText="1"/>
    </xf>
    <xf numFmtId="0" fontId="11" fillId="0" borderId="14" xfId="0" applyFont="1" applyBorder="1" applyAlignment="1">
      <alignment wrapText="1"/>
    </xf>
    <xf numFmtId="0" fontId="11" fillId="0" borderId="29" xfId="0" applyFont="1" applyBorder="1" applyAlignment="1">
      <alignment wrapText="1"/>
    </xf>
    <xf numFmtId="0" fontId="9" fillId="0" borderId="27" xfId="0" applyFont="1" applyBorder="1" applyAlignment="1">
      <alignment wrapText="1"/>
    </xf>
    <xf numFmtId="0" fontId="9" fillId="0" borderId="10" xfId="0" applyFont="1" applyBorder="1" applyAlignment="1">
      <alignment horizontal="center" wrapText="1"/>
    </xf>
    <xf numFmtId="0" fontId="9" fillId="0" borderId="2" xfId="0" applyFont="1" applyBorder="1" applyAlignment="1">
      <alignment horizontal="center" wrapText="1"/>
    </xf>
    <xf numFmtId="0" fontId="9" fillId="0" borderId="14" xfId="0" applyFont="1" applyBorder="1" applyAlignment="1">
      <alignment horizontal="center" wrapText="1"/>
    </xf>
    <xf numFmtId="0" fontId="12" fillId="0" borderId="20" xfId="0" applyFont="1" applyBorder="1" applyAlignment="1">
      <alignment horizontal="center" wrapText="1"/>
    </xf>
    <xf numFmtId="0" fontId="0" fillId="0" borderId="0" xfId="0" applyAlignment="1">
      <alignment horizontal="center"/>
    </xf>
    <xf numFmtId="0" fontId="11" fillId="0" borderId="25" xfId="0" applyFont="1" applyBorder="1"/>
    <xf numFmtId="0" fontId="9" fillId="0" borderId="9" xfId="0" applyFont="1" applyBorder="1" applyAlignment="1">
      <alignment wrapText="1"/>
    </xf>
    <xf numFmtId="0" fontId="12" fillId="0" borderId="13" xfId="0" applyFont="1" applyBorder="1" applyAlignment="1">
      <alignment wrapText="1"/>
    </xf>
    <xf numFmtId="0" fontId="9" fillId="0" borderId="13" xfId="0" applyFont="1" applyBorder="1" applyAlignment="1">
      <alignment wrapText="1"/>
    </xf>
    <xf numFmtId="0" fontId="11" fillId="0" borderId="14" xfId="0" applyFont="1" applyFill="1" applyBorder="1" applyAlignment="1">
      <alignment wrapText="1"/>
    </xf>
    <xf numFmtId="0" fontId="9" fillId="0" borderId="11" xfId="0" applyFont="1" applyBorder="1" applyAlignment="1">
      <alignment horizontal="center" wrapText="1"/>
    </xf>
    <xf numFmtId="0" fontId="12" fillId="0" borderId="14" xfId="0" applyFont="1" applyBorder="1" applyAlignment="1">
      <alignment horizontal="center" wrapText="1"/>
    </xf>
    <xf numFmtId="0" fontId="11" fillId="0" borderId="1" xfId="0" applyFont="1" applyBorder="1" applyAlignment="1">
      <alignment horizontal="center" wrapText="1"/>
    </xf>
    <xf numFmtId="0" fontId="11" fillId="0" borderId="10" xfId="0" applyFont="1" applyBorder="1" applyAlignment="1">
      <alignment horizontal="center" wrapText="1"/>
    </xf>
    <xf numFmtId="0" fontId="9" fillId="2"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1" fillId="0" borderId="1" xfId="0" applyFont="1" applyBorder="1"/>
    <xf numFmtId="0" fontId="11" fillId="0" borderId="11" xfId="0" applyFont="1" applyBorder="1"/>
    <xf numFmtId="0" fontId="11" fillId="0" borderId="1" xfId="0" applyFont="1" applyBorder="1" applyAlignment="1">
      <alignment horizontal="center"/>
    </xf>
    <xf numFmtId="0" fontId="12" fillId="0" borderId="1" xfId="0" applyFont="1" applyBorder="1" applyAlignment="1">
      <alignment wrapText="1"/>
    </xf>
    <xf numFmtId="0" fontId="9" fillId="0" borderId="0" xfId="0" applyFont="1" applyAlignment="1">
      <alignment horizontal="center" wrapText="1"/>
    </xf>
    <xf numFmtId="0" fontId="11" fillId="0" borderId="1" xfId="0" applyFont="1" applyBorder="1" applyAlignment="1">
      <alignment horizontal="center" wrapText="1"/>
    </xf>
    <xf numFmtId="0" fontId="11" fillId="0" borderId="11" xfId="0" applyFont="1" applyBorder="1" applyAlignment="1">
      <alignment horizontal="center" wrapText="1"/>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0" fillId="0" borderId="0" xfId="0" applyFill="1"/>
    <xf numFmtId="0" fontId="0" fillId="0" borderId="1" xfId="0" applyFill="1" applyBorder="1" applyAlignment="1">
      <alignment vertical="top" wrapText="1"/>
    </xf>
    <xf numFmtId="0" fontId="0" fillId="0" borderId="0" xfId="0" applyAlignment="1">
      <alignment horizontal="center" vertical="center"/>
    </xf>
    <xf numFmtId="0" fontId="9"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0" fillId="0" borderId="0" xfId="0" applyAlignment="1">
      <alignment vertical="top"/>
    </xf>
    <xf numFmtId="0" fontId="11" fillId="0" borderId="10" xfId="0" applyFont="1" applyBorder="1" applyAlignment="1">
      <alignment horizontal="center" vertical="top" wrapText="1"/>
    </xf>
    <xf numFmtId="0" fontId="11" fillId="2" borderId="37" xfId="0" applyFont="1" applyFill="1" applyBorder="1"/>
    <xf numFmtId="0" fontId="0" fillId="0" borderId="1" xfId="0" applyBorder="1"/>
    <xf numFmtId="0" fontId="0" fillId="0" borderId="1" xfId="0" applyBorder="1" applyAlignment="1">
      <alignment wrapText="1"/>
    </xf>
    <xf numFmtId="0" fontId="9" fillId="0" borderId="29" xfId="0" applyFont="1" applyBorder="1" applyAlignment="1">
      <alignment wrapText="1"/>
    </xf>
    <xf numFmtId="0" fontId="11" fillId="0" borderId="6" xfId="0" applyFont="1" applyBorder="1"/>
    <xf numFmtId="0" fontId="12" fillId="0" borderId="6" xfId="0" applyFont="1" applyBorder="1" applyAlignment="1">
      <alignment horizontal="center" wrapText="1"/>
    </xf>
    <xf numFmtId="0" fontId="1" fillId="0" borderId="11" xfId="0" applyFont="1" applyBorder="1" applyAlignment="1">
      <alignment horizontal="center" wrapText="1"/>
    </xf>
    <xf numFmtId="0" fontId="11" fillId="0" borderId="14" xfId="0" applyFont="1" applyBorder="1" applyAlignment="1">
      <alignment horizontal="center" wrapText="1"/>
    </xf>
    <xf numFmtId="0" fontId="11" fillId="4" borderId="1" xfId="0" applyFont="1" applyFill="1" applyBorder="1" applyAlignment="1">
      <alignment horizontal="left" vertical="center" wrapText="1"/>
    </xf>
    <xf numFmtId="0" fontId="18" fillId="4" borderId="1" xfId="0" applyFont="1" applyFill="1" applyBorder="1" applyAlignment="1">
      <alignment vertical="top" wrapText="1"/>
    </xf>
    <xf numFmtId="0" fontId="11" fillId="2" borderId="38" xfId="0" applyFont="1" applyFill="1" applyBorder="1" applyAlignment="1">
      <alignment wrapText="1"/>
    </xf>
    <xf numFmtId="2" fontId="11" fillId="2" borderId="39" xfId="0" applyNumberFormat="1" applyFont="1" applyFill="1" applyBorder="1" applyAlignment="1">
      <alignment horizontal="center"/>
    </xf>
    <xf numFmtId="0" fontId="6" fillId="0" borderId="6" xfId="0" applyFont="1" applyBorder="1" applyAlignment="1">
      <alignment horizontal="center" vertical="top"/>
    </xf>
    <xf numFmtId="0" fontId="7" fillId="0" borderId="10" xfId="0" applyFont="1" applyBorder="1" applyAlignment="1">
      <alignment horizontal="center" vertical="top" wrapText="1"/>
    </xf>
    <xf numFmtId="0" fontId="6" fillId="0" borderId="10" xfId="0" applyFont="1" applyBorder="1" applyAlignment="1">
      <alignment horizontal="center" vertical="top" wrapText="1"/>
    </xf>
    <xf numFmtId="0" fontId="6" fillId="0" borderId="22" xfId="0" applyFont="1" applyBorder="1" applyAlignment="1">
      <alignment horizontal="center" vertical="top"/>
    </xf>
    <xf numFmtId="0" fontId="6" fillId="0" borderId="0" xfId="0" applyFont="1" applyAlignment="1">
      <alignment horizontal="center" vertical="top"/>
    </xf>
    <xf numFmtId="0" fontId="6" fillId="0" borderId="10" xfId="0" applyFont="1" applyBorder="1" applyAlignment="1">
      <alignment horizontal="justify" vertical="top" wrapText="1"/>
    </xf>
    <xf numFmtId="0" fontId="19" fillId="0" borderId="2" xfId="0" applyFont="1" applyBorder="1" applyAlignment="1">
      <alignment horizontal="justify" vertical="top" wrapText="1"/>
    </xf>
    <xf numFmtId="0" fontId="6" fillId="0" borderId="0" xfId="0" applyFont="1" applyAlignment="1">
      <alignment horizontal="justify" wrapText="1"/>
    </xf>
    <xf numFmtId="0" fontId="0" fillId="0" borderId="0" xfId="0" applyFont="1" applyAlignment="1">
      <alignment horizontal="justify" wrapText="1"/>
    </xf>
    <xf numFmtId="0" fontId="6" fillId="0" borderId="1" xfId="0" applyFont="1" applyBorder="1" applyAlignment="1">
      <alignment horizontal="center" vertical="top" wrapText="1"/>
    </xf>
    <xf numFmtId="0" fontId="6" fillId="0" borderId="14" xfId="0" applyFont="1" applyBorder="1" applyAlignment="1">
      <alignment horizontal="center" vertical="top" wrapText="1"/>
    </xf>
    <xf numFmtId="0" fontId="6" fillId="0" borderId="11" xfId="0" applyFont="1" applyBorder="1" applyAlignment="1">
      <alignment horizontal="center" vertical="top" wrapText="1"/>
    </xf>
    <xf numFmtId="0" fontId="6" fillId="0" borderId="2" xfId="0" applyFont="1" applyBorder="1" applyAlignment="1">
      <alignment horizontal="center" vertical="top" wrapText="1"/>
    </xf>
    <xf numFmtId="2" fontId="6" fillId="2" borderId="5" xfId="0" applyNumberFormat="1" applyFont="1" applyFill="1" applyBorder="1" applyAlignment="1">
      <alignment horizontal="center" vertical="top"/>
    </xf>
    <xf numFmtId="0" fontId="11" fillId="0" borderId="1" xfId="0" applyFont="1" applyBorder="1" applyAlignment="1">
      <alignment vertical="top" wrapText="1"/>
    </xf>
    <xf numFmtId="0" fontId="11" fillId="0" borderId="1" xfId="0" applyFont="1" applyBorder="1" applyAlignment="1">
      <alignment horizontal="center" vertical="top"/>
    </xf>
    <xf numFmtId="0" fontId="11" fillId="0" borderId="11" xfId="0" applyFont="1" applyBorder="1" applyAlignment="1">
      <alignment horizontal="center" vertical="top"/>
    </xf>
    <xf numFmtId="2" fontId="0" fillId="0" borderId="1" xfId="0" applyNumberFormat="1" applyBorder="1" applyAlignment="1">
      <alignment horizontal="center" vertical="top"/>
    </xf>
    <xf numFmtId="0" fontId="9" fillId="4" borderId="1" xfId="0" applyFont="1" applyFill="1" applyBorder="1" applyAlignment="1">
      <alignment horizontal="center" vertical="center" wrapText="1"/>
    </xf>
    <xf numFmtId="0" fontId="6" fillId="0" borderId="35" xfId="0" applyFont="1" applyBorder="1" applyAlignment="1">
      <alignment wrapText="1"/>
    </xf>
    <xf numFmtId="0" fontId="0" fillId="0" borderId="35" xfId="0" applyBorder="1" applyAlignment="1">
      <alignment wrapText="1"/>
    </xf>
    <xf numFmtId="0" fontId="8" fillId="2" borderId="15"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8" fillId="3" borderId="15"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6" xfId="0" applyFont="1" applyBorder="1" applyAlignment="1">
      <alignment wrapText="1"/>
    </xf>
    <xf numFmtId="0" fontId="6" fillId="0" borderId="7" xfId="0" applyFont="1" applyBorder="1" applyAlignment="1">
      <alignment wrapText="1"/>
    </xf>
    <xf numFmtId="0" fontId="6" fillId="0" borderId="9" xfId="0" applyFont="1" applyBorder="1" applyAlignment="1">
      <alignment wrapText="1"/>
    </xf>
    <xf numFmtId="0" fontId="9" fillId="0" borderId="0" xfId="0" applyFont="1" applyAlignment="1">
      <alignment horizontal="center" vertical="top" wrapText="1"/>
    </xf>
    <xf numFmtId="0" fontId="7" fillId="0" borderId="16" xfId="0" applyFont="1" applyBorder="1" applyAlignment="1">
      <alignment horizontal="center" wrapText="1"/>
    </xf>
    <xf numFmtId="0" fontId="7" fillId="0" borderId="25" xfId="0" applyFont="1" applyBorder="1" applyAlignment="1">
      <alignment horizontal="center" wrapText="1"/>
    </xf>
    <xf numFmtId="0" fontId="7" fillId="0" borderId="17"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wrapText="1"/>
    </xf>
    <xf numFmtId="0" fontId="9" fillId="0" borderId="0" xfId="0" applyFont="1" applyAlignment="1">
      <alignment horizontal="center" wrapText="1"/>
    </xf>
    <xf numFmtId="0" fontId="0" fillId="0" borderId="0" xfId="0" applyAlignment="1">
      <alignment horizontal="center" wrapText="1"/>
    </xf>
    <xf numFmtId="0" fontId="15" fillId="2" borderId="30" xfId="0" applyFont="1" applyFill="1" applyBorder="1" applyAlignment="1">
      <alignment horizontal="center" vertical="center" wrapText="1"/>
    </xf>
    <xf numFmtId="0" fontId="0" fillId="0" borderId="19" xfId="0" applyBorder="1" applyAlignment="1">
      <alignment horizontal="center" vertical="center"/>
    </xf>
    <xf numFmtId="0" fontId="15" fillId="3" borderId="30" xfId="0" applyFont="1" applyFill="1" applyBorder="1" applyAlignment="1">
      <alignment horizontal="center" vertical="center" wrapText="1"/>
    </xf>
    <xf numFmtId="0" fontId="0" fillId="0" borderId="19" xfId="0" applyBorder="1" applyAlignment="1">
      <alignment horizontal="center" vertical="center" wrapText="1"/>
    </xf>
    <xf numFmtId="0" fontId="11" fillId="0" borderId="2" xfId="0" applyFont="1" applyBorder="1" applyAlignment="1">
      <alignment horizontal="center" wrapText="1"/>
    </xf>
    <xf numFmtId="0" fontId="0" fillId="0" borderId="3" xfId="0" applyBorder="1" applyAlignment="1">
      <alignment horizontal="center" wrapText="1"/>
    </xf>
    <xf numFmtId="0" fontId="0" fillId="0" borderId="26" xfId="0" applyBorder="1" applyAlignment="1">
      <alignment horizontal="center" wrapText="1"/>
    </xf>
    <xf numFmtId="0" fontId="9" fillId="0" borderId="6" xfId="0" applyFont="1" applyBorder="1" applyAlignment="1">
      <alignment horizontal="center" wrapText="1"/>
    </xf>
    <xf numFmtId="0" fontId="11" fillId="0" borderId="7" xfId="0" applyFont="1" applyBorder="1" applyAlignment="1">
      <alignment horizontal="center" wrapText="1"/>
    </xf>
    <xf numFmtId="0" fontId="11" fillId="0" borderId="25" xfId="0" applyFont="1" applyBorder="1" applyAlignment="1">
      <alignment horizontal="center" wrapText="1"/>
    </xf>
    <xf numFmtId="0" fontId="9" fillId="0" borderId="23" xfId="0" applyFont="1" applyBorder="1" applyAlignment="1">
      <alignment horizontal="center" wrapText="1"/>
    </xf>
    <xf numFmtId="0" fontId="3" fillId="0" borderId="0" xfId="0" applyFont="1" applyAlignment="1">
      <alignment horizontal="center" wrapText="1"/>
    </xf>
    <xf numFmtId="0" fontId="12" fillId="0" borderId="6" xfId="0" applyFont="1" applyBorder="1" applyAlignment="1">
      <alignment horizontal="center" wrapText="1"/>
    </xf>
    <xf numFmtId="0" fontId="11" fillId="0" borderId="9" xfId="0" applyFont="1" applyBorder="1" applyAlignment="1">
      <alignment horizontal="center" wrapText="1"/>
    </xf>
    <xf numFmtId="0" fontId="12" fillId="0" borderId="12" xfId="0" applyFont="1" applyBorder="1" applyAlignment="1">
      <alignment horizontal="center" wrapText="1"/>
    </xf>
    <xf numFmtId="0" fontId="12" fillId="0" borderId="7" xfId="0" applyFont="1" applyBorder="1" applyAlignment="1">
      <alignment wrapText="1"/>
    </xf>
    <xf numFmtId="0" fontId="12" fillId="0" borderId="9" xfId="0" applyFont="1" applyBorder="1" applyAlignment="1">
      <alignment wrapText="1"/>
    </xf>
    <xf numFmtId="0" fontId="16" fillId="0" borderId="0" xfId="0" applyFont="1" applyBorder="1" applyAlignment="1">
      <alignment horizontal="center" wrapText="1"/>
    </xf>
    <xf numFmtId="0" fontId="17" fillId="0" borderId="0" xfId="0" applyFont="1" applyBorder="1" applyAlignment="1">
      <alignment horizontal="center" wrapText="1"/>
    </xf>
    <xf numFmtId="0" fontId="9" fillId="0" borderId="36" xfId="0" applyFont="1" applyBorder="1" applyAlignment="1">
      <alignment horizontal="center" wrapText="1"/>
    </xf>
    <xf numFmtId="0" fontId="0" fillId="0" borderId="36" xfId="0" applyBorder="1" applyAlignment="1"/>
    <xf numFmtId="0" fontId="12" fillId="0" borderId="3" xfId="0" applyFont="1" applyBorder="1" applyAlignment="1">
      <alignment horizontal="center" wrapText="1"/>
    </xf>
    <xf numFmtId="0" fontId="12" fillId="0" borderId="26" xfId="0" applyFont="1" applyBorder="1" applyAlignment="1">
      <alignment horizontal="center" wrapText="1"/>
    </xf>
    <xf numFmtId="0" fontId="12" fillId="0" borderId="10" xfId="0" applyFont="1" applyBorder="1" applyAlignment="1">
      <alignment horizontal="center" wrapText="1"/>
    </xf>
    <xf numFmtId="0" fontId="11" fillId="0" borderId="1" xfId="0" applyFont="1" applyBorder="1" applyAlignment="1">
      <alignment horizontal="center" wrapText="1"/>
    </xf>
    <xf numFmtId="0" fontId="11" fillId="0" borderId="11" xfId="0" applyFont="1" applyBorder="1" applyAlignment="1">
      <alignment horizontal="center" wrapText="1"/>
    </xf>
    <xf numFmtId="0" fontId="9" fillId="0" borderId="25" xfId="0" applyFont="1" applyBorder="1" applyAlignment="1">
      <alignment horizontal="center" wrapText="1"/>
    </xf>
    <xf numFmtId="0" fontId="9" fillId="0" borderId="17" xfId="0" applyFont="1" applyBorder="1" applyAlignment="1">
      <alignment horizontal="center" wrapText="1"/>
    </xf>
    <xf numFmtId="0" fontId="12" fillId="0" borderId="32" xfId="0" applyFont="1" applyBorder="1" applyAlignment="1">
      <alignment wrapText="1"/>
    </xf>
    <xf numFmtId="0" fontId="12" fillId="0" borderId="33" xfId="0" applyFont="1" applyBorder="1" applyAlignment="1">
      <alignment wrapText="1"/>
    </xf>
    <xf numFmtId="0" fontId="12" fillId="0" borderId="34" xfId="0" applyFont="1" applyBorder="1" applyAlignment="1">
      <alignment wrapText="1"/>
    </xf>
    <xf numFmtId="0" fontId="12" fillId="0" borderId="6" xfId="0" applyFont="1" applyBorder="1" applyAlignment="1">
      <alignment wrapText="1"/>
    </xf>
    <xf numFmtId="0" fontId="11" fillId="0" borderId="7" xfId="0" applyFont="1" applyBorder="1" applyAlignment="1">
      <alignment wrapText="1"/>
    </xf>
    <xf numFmtId="0" fontId="11" fillId="0" borderId="9" xfId="0"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5;&#1089;&#1080;&#1085;&#1072;&#1089;&#1077;&#1088;&#1089;&#1090;/Downloads/&#1090;&#1072;&#1073;&#1083;&#1080;&#1094;&#1099;%20&#1084;&#1091;&#1079;&#1077;&#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 1. по критериям"/>
      <sheetName val="т.2. по источникам"/>
      <sheetName val="т. 2.1. сайт УК"/>
      <sheetName val="т. 2.2. ОС базгов"/>
      <sheetName val="т.2.3. анкета"/>
    </sheetNames>
    <sheetDataSet>
      <sheetData sheetId="0"/>
      <sheetData sheetId="1"/>
      <sheetData sheetId="2">
        <row r="7">
          <cell r="C7">
            <v>33</v>
          </cell>
        </row>
      </sheetData>
      <sheetData sheetId="3">
        <row r="7">
          <cell r="C7">
            <v>7</v>
          </cell>
        </row>
      </sheetData>
      <sheetData sheetId="4">
        <row r="7">
          <cell r="C7">
            <v>65</v>
          </cell>
          <cell r="D7">
            <v>60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bus.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us.gov.r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J12"/>
  <sheetViews>
    <sheetView topLeftCell="A7" zoomScaleNormal="100" workbookViewId="0">
      <selection activeCell="B11" sqref="B11:Z11"/>
    </sheetView>
  </sheetViews>
  <sheetFormatPr defaultRowHeight="15"/>
  <cols>
    <col min="1" max="1" width="6.28515625" style="115" customWidth="1"/>
    <col min="2" max="2" width="38.28515625" style="23" customWidth="1"/>
    <col min="3" max="4" width="27.140625" style="23" customWidth="1"/>
    <col min="5" max="5" width="9.28515625" style="23" customWidth="1"/>
    <col min="6" max="8" width="9.140625" style="23"/>
    <col min="9" max="9" width="9.140625" style="24"/>
    <col min="10" max="15" width="9.140625" style="23"/>
    <col min="16" max="16" width="9.140625" style="24"/>
    <col min="17" max="25" width="9.140625" style="23"/>
    <col min="26" max="26" width="23.85546875" style="23" customWidth="1"/>
    <col min="27" max="33" width="9.140625" style="23"/>
  </cols>
  <sheetData>
    <row r="1" spans="1:36" ht="16.5" customHeight="1" thickBot="1">
      <c r="A1" s="141" t="s">
        <v>55</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row>
    <row r="2" spans="1:36" ht="15.75" thickBot="1">
      <c r="A2" s="111"/>
      <c r="B2" s="25"/>
      <c r="C2" s="132" t="s">
        <v>35</v>
      </c>
      <c r="D2" s="142" t="s">
        <v>44</v>
      </c>
      <c r="E2" s="143"/>
      <c r="F2" s="143"/>
      <c r="G2" s="143"/>
      <c r="H2" s="143"/>
      <c r="I2" s="143"/>
      <c r="J2" s="143"/>
      <c r="K2" s="143"/>
      <c r="L2" s="143"/>
      <c r="M2" s="143"/>
      <c r="N2" s="143"/>
      <c r="O2" s="143"/>
      <c r="P2" s="143"/>
      <c r="Q2" s="143"/>
      <c r="R2" s="143"/>
      <c r="S2" s="143"/>
      <c r="T2" s="143"/>
      <c r="U2" s="143"/>
      <c r="V2" s="143"/>
      <c r="W2" s="143"/>
      <c r="X2" s="143"/>
      <c r="Y2" s="143"/>
      <c r="Z2" s="144"/>
    </row>
    <row r="3" spans="1:36" s="1" customFormat="1" ht="97.5" customHeight="1">
      <c r="A3" s="112"/>
      <c r="B3" s="26"/>
      <c r="C3" s="133"/>
      <c r="D3" s="135" t="s">
        <v>42</v>
      </c>
      <c r="E3" s="138" t="s">
        <v>46</v>
      </c>
      <c r="F3" s="139"/>
      <c r="G3" s="139"/>
      <c r="H3" s="140"/>
      <c r="I3" s="138" t="s">
        <v>47</v>
      </c>
      <c r="J3" s="139"/>
      <c r="K3" s="139"/>
      <c r="L3" s="139"/>
      <c r="M3" s="139"/>
      <c r="N3" s="139"/>
      <c r="O3" s="139"/>
      <c r="P3" s="138" t="s">
        <v>36</v>
      </c>
      <c r="Q3" s="139"/>
      <c r="R3" s="138" t="s">
        <v>37</v>
      </c>
      <c r="S3" s="139"/>
      <c r="T3" s="140"/>
      <c r="U3" s="138" t="s">
        <v>38</v>
      </c>
      <c r="V3" s="139"/>
      <c r="W3" s="139"/>
      <c r="X3" s="139"/>
      <c r="Y3" s="149"/>
      <c r="Z3" s="27" t="s">
        <v>39</v>
      </c>
      <c r="AA3" s="28"/>
      <c r="AB3" s="28"/>
      <c r="AC3" s="28"/>
      <c r="AD3" s="28"/>
      <c r="AE3" s="28"/>
      <c r="AF3" s="28"/>
      <c r="AG3" s="28"/>
    </row>
    <row r="4" spans="1:36" s="19" customFormat="1" ht="12" customHeight="1">
      <c r="A4" s="112"/>
      <c r="B4" s="29"/>
      <c r="C4" s="133"/>
      <c r="D4" s="136"/>
      <c r="E4" s="18"/>
      <c r="F4" s="145" t="s">
        <v>1</v>
      </c>
      <c r="G4" s="146"/>
      <c r="H4" s="148"/>
      <c r="I4" s="18"/>
      <c r="J4" s="145" t="s">
        <v>1</v>
      </c>
      <c r="K4" s="146"/>
      <c r="L4" s="146"/>
      <c r="M4" s="146"/>
      <c r="N4" s="146"/>
      <c r="O4" s="146"/>
      <c r="P4" s="18"/>
      <c r="Q4" s="30" t="s">
        <v>1</v>
      </c>
      <c r="R4" s="18"/>
      <c r="S4" s="145" t="s">
        <v>1</v>
      </c>
      <c r="T4" s="148"/>
      <c r="U4" s="18"/>
      <c r="V4" s="145" t="s">
        <v>1</v>
      </c>
      <c r="W4" s="146"/>
      <c r="X4" s="146"/>
      <c r="Y4" s="147"/>
      <c r="Z4" s="31" t="s">
        <v>1</v>
      </c>
      <c r="AA4" s="32"/>
      <c r="AB4" s="32"/>
      <c r="AC4" s="32"/>
      <c r="AD4" s="32"/>
      <c r="AE4" s="32"/>
      <c r="AF4" s="32"/>
      <c r="AG4" s="32"/>
    </row>
    <row r="5" spans="1:36" s="3" customFormat="1" ht="75.75" customHeight="1">
      <c r="A5" s="113"/>
      <c r="B5" s="10"/>
      <c r="C5" s="133"/>
      <c r="D5" s="136"/>
      <c r="E5" s="5" t="s">
        <v>43</v>
      </c>
      <c r="F5" s="2" t="s">
        <v>3</v>
      </c>
      <c r="G5" s="2" t="s">
        <v>4</v>
      </c>
      <c r="H5" s="7" t="s">
        <v>7</v>
      </c>
      <c r="I5" s="5" t="s">
        <v>43</v>
      </c>
      <c r="J5" s="6" t="s">
        <v>12</v>
      </c>
      <c r="K5" s="6" t="s">
        <v>13</v>
      </c>
      <c r="L5" s="6" t="s">
        <v>14</v>
      </c>
      <c r="M5" s="6" t="s">
        <v>15</v>
      </c>
      <c r="N5" s="6" t="s">
        <v>16</v>
      </c>
      <c r="O5" s="6" t="s">
        <v>17</v>
      </c>
      <c r="P5" s="5" t="s">
        <v>43</v>
      </c>
      <c r="Q5" s="6" t="s">
        <v>18</v>
      </c>
      <c r="R5" s="5" t="s">
        <v>43</v>
      </c>
      <c r="S5" s="6" t="s">
        <v>19</v>
      </c>
      <c r="T5" s="7" t="s">
        <v>20</v>
      </c>
      <c r="U5" s="5" t="s">
        <v>43</v>
      </c>
      <c r="V5" s="6" t="s">
        <v>21</v>
      </c>
      <c r="W5" s="6" t="s">
        <v>22</v>
      </c>
      <c r="X5" s="6" t="s">
        <v>23</v>
      </c>
      <c r="Y5" s="10" t="s">
        <v>24</v>
      </c>
      <c r="Z5" s="11" t="s">
        <v>40</v>
      </c>
      <c r="AA5" s="34"/>
      <c r="AB5" s="34"/>
      <c r="AC5" s="34"/>
      <c r="AD5" s="34"/>
      <c r="AE5" s="34"/>
      <c r="AF5" s="34"/>
      <c r="AG5" s="34"/>
    </row>
    <row r="6" spans="1:36" s="3" customFormat="1" ht="62.25" customHeight="1">
      <c r="A6" s="113"/>
      <c r="B6" s="10" t="s">
        <v>9</v>
      </c>
      <c r="C6" s="134"/>
      <c r="D6" s="137"/>
      <c r="E6" s="8"/>
      <c r="F6" s="2" t="s">
        <v>5</v>
      </c>
      <c r="G6" s="2" t="s">
        <v>5</v>
      </c>
      <c r="H6" s="7" t="s">
        <v>8</v>
      </c>
      <c r="I6" s="8"/>
      <c r="J6" s="6" t="s">
        <v>5</v>
      </c>
      <c r="K6" s="6" t="s">
        <v>5</v>
      </c>
      <c r="L6" s="6" t="s">
        <v>5</v>
      </c>
      <c r="M6" s="6" t="s">
        <v>5</v>
      </c>
      <c r="N6" s="6" t="s">
        <v>5</v>
      </c>
      <c r="O6" s="6" t="s">
        <v>5</v>
      </c>
      <c r="P6" s="8"/>
      <c r="Q6" s="6" t="s">
        <v>5</v>
      </c>
      <c r="R6" s="8"/>
      <c r="S6" s="6" t="s">
        <v>5</v>
      </c>
      <c r="T6" s="9" t="s">
        <v>5</v>
      </c>
      <c r="U6" s="8"/>
      <c r="V6" s="6" t="s">
        <v>5</v>
      </c>
      <c r="W6" s="2" t="s">
        <v>5</v>
      </c>
      <c r="X6" s="6" t="s">
        <v>8</v>
      </c>
      <c r="Y6" s="10" t="s">
        <v>8</v>
      </c>
      <c r="Z6" s="6" t="s">
        <v>5</v>
      </c>
      <c r="AA6" s="34"/>
      <c r="AB6" s="34"/>
      <c r="AC6" s="34"/>
      <c r="AD6" s="34"/>
      <c r="AE6" s="34"/>
      <c r="AF6" s="34"/>
      <c r="AG6" s="34"/>
    </row>
    <row r="7" spans="1:36" s="17" customFormat="1" ht="52.5" customHeight="1">
      <c r="A7" s="113"/>
      <c r="B7" s="30" t="s">
        <v>10</v>
      </c>
      <c r="C7" s="21">
        <f>E7+I7+P7+R7+U7+Z7</f>
        <v>105</v>
      </c>
      <c r="D7" s="20">
        <f>E7+I7+P7+R7+U7</f>
        <v>100</v>
      </c>
      <c r="E7" s="12">
        <f>SUM(F7:H7)</f>
        <v>19</v>
      </c>
      <c r="F7" s="13">
        <v>5</v>
      </c>
      <c r="G7" s="13">
        <v>7</v>
      </c>
      <c r="H7" s="15">
        <v>7</v>
      </c>
      <c r="I7" s="12">
        <f>SUM(J7:O7)</f>
        <v>30</v>
      </c>
      <c r="J7" s="14">
        <v>5</v>
      </c>
      <c r="K7" s="14">
        <v>5</v>
      </c>
      <c r="L7" s="14">
        <v>5</v>
      </c>
      <c r="M7" s="14">
        <v>5</v>
      </c>
      <c r="N7" s="14">
        <v>5</v>
      </c>
      <c r="O7" s="14">
        <v>5</v>
      </c>
      <c r="P7" s="12">
        <f>SUM(Q7:Q7)</f>
        <v>7</v>
      </c>
      <c r="Q7" s="14">
        <v>7</v>
      </c>
      <c r="R7" s="12">
        <v>14</v>
      </c>
      <c r="S7" s="14">
        <v>7</v>
      </c>
      <c r="T7" s="16">
        <v>7</v>
      </c>
      <c r="U7" s="12">
        <f>SUM(V7:Y7)</f>
        <v>30</v>
      </c>
      <c r="V7" s="14">
        <v>5</v>
      </c>
      <c r="W7" s="14">
        <v>6</v>
      </c>
      <c r="X7" s="14">
        <v>9</v>
      </c>
      <c r="Y7" s="30">
        <v>10</v>
      </c>
      <c r="Z7" s="38">
        <v>5</v>
      </c>
      <c r="AA7" s="35"/>
      <c r="AB7" s="35"/>
      <c r="AC7" s="35"/>
      <c r="AD7" s="35"/>
      <c r="AE7" s="35"/>
      <c r="AF7" s="35"/>
      <c r="AG7" s="35"/>
    </row>
    <row r="8" spans="1:36" s="3" customFormat="1" ht="52.5" customHeight="1">
      <c r="A8" s="113"/>
      <c r="B8" s="10" t="s">
        <v>11</v>
      </c>
      <c r="C8" s="11"/>
      <c r="D8" s="11"/>
      <c r="E8" s="8"/>
      <c r="F8" s="6" t="s">
        <v>41</v>
      </c>
      <c r="G8" s="36" t="s">
        <v>34</v>
      </c>
      <c r="H8" s="7" t="s">
        <v>6</v>
      </c>
      <c r="I8" s="8"/>
      <c r="J8" s="6" t="s">
        <v>6</v>
      </c>
      <c r="K8" s="6" t="s">
        <v>41</v>
      </c>
      <c r="L8" s="6" t="s">
        <v>41</v>
      </c>
      <c r="M8" s="6" t="s">
        <v>6</v>
      </c>
      <c r="N8" s="6" t="s">
        <v>41</v>
      </c>
      <c r="O8" s="6" t="s">
        <v>6</v>
      </c>
      <c r="P8" s="33"/>
      <c r="Q8" s="6" t="s">
        <v>6</v>
      </c>
      <c r="R8" s="33"/>
      <c r="S8" s="6" t="s">
        <v>6</v>
      </c>
      <c r="T8" s="7" t="s">
        <v>41</v>
      </c>
      <c r="U8" s="33"/>
      <c r="V8" s="6" t="s">
        <v>6</v>
      </c>
      <c r="W8" s="6" t="s">
        <v>41</v>
      </c>
      <c r="X8" s="6" t="s">
        <v>6</v>
      </c>
      <c r="Y8" s="10" t="s">
        <v>6</v>
      </c>
      <c r="Z8" s="11" t="s">
        <v>6</v>
      </c>
      <c r="AA8" s="34"/>
      <c r="AB8" s="34"/>
      <c r="AC8" s="34"/>
      <c r="AD8" s="34"/>
      <c r="AE8" s="34"/>
      <c r="AF8" s="34"/>
      <c r="AG8" s="34"/>
    </row>
    <row r="9" spans="1:36" s="3" customFormat="1" ht="52.5" customHeight="1">
      <c r="A9" s="113" t="s">
        <v>25</v>
      </c>
      <c r="B9" s="10" t="s">
        <v>26</v>
      </c>
      <c r="C9" s="11"/>
      <c r="D9" s="11"/>
      <c r="E9" s="33"/>
      <c r="F9" s="6"/>
      <c r="G9" s="6"/>
      <c r="H9" s="7"/>
      <c r="I9" s="8"/>
      <c r="J9" s="6"/>
      <c r="K9" s="6"/>
      <c r="L9" s="6"/>
      <c r="M9" s="6"/>
      <c r="N9" s="6"/>
      <c r="O9" s="6"/>
      <c r="P9" s="8"/>
      <c r="Q9" s="6"/>
      <c r="R9" s="33"/>
      <c r="S9" s="6"/>
      <c r="T9" s="7"/>
      <c r="U9" s="33"/>
      <c r="V9" s="6"/>
      <c r="W9" s="6"/>
      <c r="X9" s="6"/>
      <c r="Y9" s="10"/>
      <c r="Z9" s="11"/>
      <c r="AA9" s="34"/>
      <c r="AB9" s="34"/>
      <c r="AC9" s="34"/>
      <c r="AD9" s="34"/>
      <c r="AE9" s="34"/>
      <c r="AF9" s="34"/>
      <c r="AG9" s="34"/>
    </row>
    <row r="10" spans="1:36" s="119" customFormat="1" ht="63" customHeight="1" thickBot="1">
      <c r="A10" s="116">
        <v>9</v>
      </c>
      <c r="B10" s="117" t="s">
        <v>70</v>
      </c>
      <c r="C10" s="121">
        <f t="shared" ref="C10" si="0">SUM(E10,I10,P10,R10,U10,Z10)</f>
        <v>81.73</v>
      </c>
      <c r="D10" s="121">
        <f t="shared" ref="D10" si="1">SUM(E10,I10,P10,R10,U10)</f>
        <v>77.08</v>
      </c>
      <c r="E10" s="113">
        <f t="shared" ref="E10" si="2">SUM(F10:H10)</f>
        <v>12.75</v>
      </c>
      <c r="F10" s="120">
        <v>5</v>
      </c>
      <c r="G10" s="120">
        <v>1</v>
      </c>
      <c r="H10" s="122">
        <v>6.75</v>
      </c>
      <c r="I10" s="112">
        <f t="shared" ref="I10" si="3">SUM(J10:O10)</f>
        <v>19.95</v>
      </c>
      <c r="J10" s="120">
        <v>4.63</v>
      </c>
      <c r="K10" s="120">
        <v>3</v>
      </c>
      <c r="L10" s="120">
        <v>3</v>
      </c>
      <c r="M10" s="120">
        <v>4.87</v>
      </c>
      <c r="N10" s="120">
        <v>0</v>
      </c>
      <c r="O10" s="120">
        <v>4.45</v>
      </c>
      <c r="P10" s="112">
        <v>6.71</v>
      </c>
      <c r="Q10" s="120">
        <v>6.71</v>
      </c>
      <c r="R10" s="113">
        <f t="shared" ref="R10" si="4">SUM(S10:T10)</f>
        <v>11.809999999999999</v>
      </c>
      <c r="S10" s="120">
        <v>6.81</v>
      </c>
      <c r="T10" s="122">
        <v>5</v>
      </c>
      <c r="U10" s="113">
        <f t="shared" ref="U10" si="5">SUM(V10:Y10)</f>
        <v>25.86</v>
      </c>
      <c r="V10" s="120">
        <v>4.88</v>
      </c>
      <c r="W10" s="120">
        <v>3</v>
      </c>
      <c r="X10" s="120">
        <v>8.44</v>
      </c>
      <c r="Y10" s="123">
        <v>9.5399999999999991</v>
      </c>
      <c r="Z10" s="121">
        <v>4.6500000000000004</v>
      </c>
      <c r="AA10" s="118"/>
      <c r="AB10" s="118"/>
      <c r="AC10" s="118"/>
      <c r="AD10" s="118"/>
      <c r="AE10" s="118"/>
      <c r="AF10" s="118"/>
      <c r="AG10" s="118"/>
    </row>
    <row r="11" spans="1:36" ht="15.75" thickBot="1">
      <c r="A11" s="114"/>
      <c r="B11" s="37" t="s">
        <v>45</v>
      </c>
      <c r="C11" s="124">
        <f>SUM(C10:C10)/248</f>
        <v>0.32955645161290326</v>
      </c>
      <c r="D11" s="124">
        <f>SUM(D10:D10)/248</f>
        <v>0.31080645161290321</v>
      </c>
      <c r="E11" s="124">
        <f>SUM(E10:E10)/248</f>
        <v>5.1411290322580648E-2</v>
      </c>
      <c r="F11" s="124">
        <f>SUM(F10:F10)/248</f>
        <v>2.0161290322580645E-2</v>
      </c>
      <c r="G11" s="124">
        <f>SUM(G10:G10)/248</f>
        <v>4.0322580645161289E-3</v>
      </c>
      <c r="H11" s="124">
        <f>SUM(H10:H10)/248</f>
        <v>2.7217741935483871E-2</v>
      </c>
      <c r="I11" s="124">
        <f>SUM(I10:I10)/248</f>
        <v>8.0443548387096775E-2</v>
      </c>
      <c r="J11" s="124">
        <f>SUM(J10:J10)/248</f>
        <v>1.8669354838709677E-2</v>
      </c>
      <c r="K11" s="124">
        <f>SUM(K10:K10)/248</f>
        <v>1.2096774193548387E-2</v>
      </c>
      <c r="L11" s="124">
        <f>SUM(L10:L10)/248</f>
        <v>1.2096774193548387E-2</v>
      </c>
      <c r="M11" s="124">
        <f>SUM(M10:M10)/248</f>
        <v>1.9637096774193549E-2</v>
      </c>
      <c r="N11" s="124">
        <f>SUM(N10:N10)/248</f>
        <v>0</v>
      </c>
      <c r="O11" s="124">
        <f>SUM(O10:O10)/248</f>
        <v>1.7943548387096775E-2</v>
      </c>
      <c r="P11" s="124">
        <f>SUM(P10:P10)/248</f>
        <v>2.7056451612903227E-2</v>
      </c>
      <c r="Q11" s="124">
        <f>SUM(Q10:Q10)/248</f>
        <v>2.7056451612903227E-2</v>
      </c>
      <c r="R11" s="124">
        <f>SUM(R10:R10)/248</f>
        <v>4.7620967741935478E-2</v>
      </c>
      <c r="S11" s="124">
        <f>SUM(S10:S10)/248</f>
        <v>2.7459677419354837E-2</v>
      </c>
      <c r="T11" s="124">
        <f>SUM(T10:T10)/248</f>
        <v>2.0161290322580645E-2</v>
      </c>
      <c r="U11" s="124">
        <f>SUM(U10:U10)/248</f>
        <v>0.1042741935483871</v>
      </c>
      <c r="V11" s="124">
        <f>SUM(V10:V10)/248</f>
        <v>1.9677419354838709E-2</v>
      </c>
      <c r="W11" s="124">
        <f>SUM(W10:W10)/248</f>
        <v>1.2096774193548387E-2</v>
      </c>
      <c r="X11" s="124">
        <f>SUM(X10:X10)/248</f>
        <v>3.4032258064516124E-2</v>
      </c>
      <c r="Y11" s="124">
        <f>SUM(Y10:Y10)/248</f>
        <v>3.8467741935483871E-2</v>
      </c>
      <c r="Z11" s="124">
        <f>SUM(Z10:Z10)/248</f>
        <v>1.8750000000000003E-2</v>
      </c>
    </row>
    <row r="12" spans="1:36">
      <c r="B12" s="130" t="s">
        <v>56</v>
      </c>
      <c r="C12" s="131"/>
      <c r="D12" s="131"/>
      <c r="E12" s="131"/>
      <c r="F12" s="131"/>
      <c r="G12" s="131"/>
      <c r="H12" s="131"/>
      <c r="I12" s="131"/>
      <c r="J12" s="131"/>
      <c r="K12" s="131"/>
      <c r="L12" s="131"/>
      <c r="M12" s="131"/>
      <c r="N12" s="131"/>
      <c r="O12" s="131"/>
      <c r="P12" s="131"/>
      <c r="Q12" s="131"/>
    </row>
  </sheetData>
  <mergeCells count="14">
    <mergeCell ref="A1:AJ1"/>
    <mergeCell ref="R3:T3"/>
    <mergeCell ref="D2:Z2"/>
    <mergeCell ref="V4:Y4"/>
    <mergeCell ref="S4:T4"/>
    <mergeCell ref="J4:O4"/>
    <mergeCell ref="F4:H4"/>
    <mergeCell ref="U3:Y3"/>
    <mergeCell ref="B12:Q12"/>
    <mergeCell ref="C2:C6"/>
    <mergeCell ref="D3:D6"/>
    <mergeCell ref="E3:H3"/>
    <mergeCell ref="I3:O3"/>
    <mergeCell ref="P3:Q3"/>
  </mergeCells>
  <hyperlinks>
    <hyperlink ref="G8" r:id="rId1" display="http://www.bus.gov.ru/"/>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5:H11"/>
  <sheetViews>
    <sheetView view="pageBreakPreview" topLeftCell="A9" zoomScaleNormal="100" zoomScaleSheetLayoutView="100" workbookViewId="0">
      <selection activeCell="A12" sqref="A12:H251"/>
    </sheetView>
  </sheetViews>
  <sheetFormatPr defaultRowHeight="15"/>
  <cols>
    <col min="1" max="1" width="9.28515625" style="68" customWidth="1"/>
    <col min="2" max="2" width="38.5703125" customWidth="1"/>
    <col min="3" max="3" width="19.5703125" customWidth="1"/>
    <col min="4" max="4" width="18" customWidth="1"/>
    <col min="5" max="5" width="18.85546875" customWidth="1"/>
    <col min="6" max="6" width="18.140625" customWidth="1"/>
    <col min="7" max="7" width="15.140625" customWidth="1"/>
    <col min="8" max="8" width="15.85546875" customWidth="1"/>
  </cols>
  <sheetData>
    <row r="5" spans="1:8">
      <c r="A5" s="150" t="s">
        <v>61</v>
      </c>
      <c r="B5" s="151"/>
      <c r="C5" s="151"/>
      <c r="D5" s="151"/>
      <c r="E5" s="151"/>
      <c r="F5" s="151"/>
      <c r="G5" s="151"/>
      <c r="H5" s="151"/>
    </row>
    <row r="6" spans="1:8" ht="15.75">
      <c r="A6" s="77"/>
      <c r="B6" s="42"/>
      <c r="C6" s="152" t="s">
        <v>35</v>
      </c>
      <c r="D6" s="154" t="s">
        <v>42</v>
      </c>
      <c r="E6" s="156" t="s">
        <v>62</v>
      </c>
      <c r="F6" s="157"/>
      <c r="G6" s="157"/>
      <c r="H6" s="158"/>
    </row>
    <row r="7" spans="1:8" ht="189.75" customHeight="1">
      <c r="A7" s="77"/>
      <c r="B7" s="42" t="s">
        <v>9</v>
      </c>
      <c r="C7" s="153"/>
      <c r="D7" s="155"/>
      <c r="E7" s="42" t="s">
        <v>63</v>
      </c>
      <c r="F7" s="42" t="s">
        <v>64</v>
      </c>
      <c r="G7" s="42" t="s">
        <v>65</v>
      </c>
      <c r="H7" s="44" t="s">
        <v>66</v>
      </c>
    </row>
    <row r="8" spans="1:8" ht="30.75" customHeight="1">
      <c r="A8" s="77"/>
      <c r="B8" s="76" t="s">
        <v>10</v>
      </c>
      <c r="C8" s="78">
        <f>E8+F8+H8</f>
        <v>105</v>
      </c>
      <c r="D8" s="79">
        <f>E8+F8+G8</f>
        <v>100</v>
      </c>
      <c r="E8" s="80">
        <f>'[1]т. 2.1. сайт УК'!C7</f>
        <v>33</v>
      </c>
      <c r="F8" s="80">
        <f>'[1]т. 2.2. ОС базгов'!C7</f>
        <v>7</v>
      </c>
      <c r="G8" s="80">
        <f>'[1]т.2.3. анкета'!D7</f>
        <v>60</v>
      </c>
      <c r="H8" s="81">
        <f>'[1]т.2.3. анкета'!C7</f>
        <v>65</v>
      </c>
    </row>
    <row r="9" spans="1:8" ht="29.25" customHeight="1">
      <c r="A9" s="77"/>
      <c r="B9" s="76" t="s">
        <v>11</v>
      </c>
      <c r="C9" s="76"/>
      <c r="D9" s="82"/>
      <c r="E9" s="82" t="s">
        <v>41</v>
      </c>
      <c r="F9" s="82" t="s">
        <v>67</v>
      </c>
      <c r="G9" s="82" t="s">
        <v>6</v>
      </c>
      <c r="H9" s="82" t="s">
        <v>6</v>
      </c>
    </row>
    <row r="10" spans="1:8" ht="31.5">
      <c r="A10" s="77" t="s">
        <v>25</v>
      </c>
      <c r="B10" s="42" t="s">
        <v>26</v>
      </c>
      <c r="C10" s="42"/>
      <c r="D10" s="80"/>
      <c r="E10" s="80"/>
      <c r="F10" s="80"/>
      <c r="G10" s="80"/>
      <c r="H10" s="81"/>
    </row>
    <row r="11" spans="1:8" s="97" customFormat="1" ht="94.5">
      <c r="A11" s="98">
        <v>9</v>
      </c>
      <c r="B11" s="125" t="s">
        <v>70</v>
      </c>
      <c r="C11" s="87">
        <f t="shared" ref="C11" si="0">SUM(E11,F11,H11)</f>
        <v>81.72999999999999</v>
      </c>
      <c r="D11" s="126">
        <f t="shared" ref="D11" si="1">SUM(E11:G11)</f>
        <v>77.08</v>
      </c>
      <c r="E11" s="126">
        <v>19</v>
      </c>
      <c r="F11" s="126">
        <v>1</v>
      </c>
      <c r="G11" s="126">
        <v>57.08</v>
      </c>
      <c r="H11" s="127">
        <v>61.73</v>
      </c>
    </row>
  </sheetData>
  <mergeCells count="4">
    <mergeCell ref="A5:H5"/>
    <mergeCell ref="C6:C7"/>
    <mergeCell ref="D6:D7"/>
    <mergeCell ref="E6:H6"/>
  </mergeCells>
  <pageMargins left="0.11811023622047244" right="0.11811023622047244" top="0.19685039370078741" bottom="0.19685039370078741"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W12"/>
  <sheetViews>
    <sheetView topLeftCell="A7" zoomScale="75" zoomScaleNormal="75" zoomScaleSheetLayoutView="70" workbookViewId="0">
      <selection activeCell="E16" sqref="E16"/>
    </sheetView>
  </sheetViews>
  <sheetFormatPr defaultRowHeight="15"/>
  <cols>
    <col min="1" max="1" width="5.5703125" customWidth="1"/>
    <col min="2" max="2" width="45.28515625" customWidth="1"/>
    <col min="3" max="3" width="17.85546875" style="68" customWidth="1"/>
    <col min="4" max="4" width="39.85546875" style="68" customWidth="1"/>
    <col min="5" max="5" width="12.140625" style="68" customWidth="1"/>
    <col min="6" max="6" width="54.5703125" style="68" customWidth="1"/>
    <col min="7" max="7" width="50.140625" style="68" customWidth="1"/>
    <col min="8" max="8" width="35.85546875" style="68" customWidth="1"/>
    <col min="9" max="9" width="51.42578125" style="68" customWidth="1"/>
    <col min="10" max="10" width="55.85546875" style="68" customWidth="1"/>
  </cols>
  <sheetData>
    <row r="1" spans="1:23" ht="15.75">
      <c r="A1" s="159" t="s">
        <v>57</v>
      </c>
      <c r="B1" s="160"/>
      <c r="C1" s="161"/>
      <c r="D1" s="160"/>
      <c r="E1" s="160"/>
      <c r="F1" s="160"/>
      <c r="G1" s="160"/>
      <c r="H1" s="160"/>
      <c r="I1" s="160"/>
      <c r="J1" s="160"/>
      <c r="K1" s="84"/>
      <c r="L1" s="84"/>
      <c r="M1" s="84"/>
      <c r="N1" s="84"/>
      <c r="O1" s="84"/>
      <c r="P1" s="84"/>
      <c r="Q1" s="84"/>
      <c r="R1" s="84"/>
      <c r="S1" s="84"/>
      <c r="T1" s="84"/>
      <c r="U1" s="84"/>
      <c r="V1" s="84"/>
      <c r="W1" s="84"/>
    </row>
    <row r="2" spans="1:23" ht="16.5" thickBot="1">
      <c r="A2" s="39"/>
      <c r="B2" s="56"/>
      <c r="C2" s="162" t="s">
        <v>44</v>
      </c>
      <c r="D2" s="163"/>
      <c r="E2" s="163"/>
      <c r="F2" s="163"/>
      <c r="G2" s="163"/>
      <c r="H2" s="163"/>
      <c r="I2" s="163"/>
      <c r="J2" s="163"/>
    </row>
    <row r="3" spans="1:23" ht="47.25">
      <c r="A3" s="40"/>
      <c r="B3" s="57" t="s">
        <v>0</v>
      </c>
      <c r="C3" s="66"/>
      <c r="D3" s="104" t="s">
        <v>46</v>
      </c>
      <c r="E3" s="164" t="s">
        <v>47</v>
      </c>
      <c r="F3" s="160"/>
      <c r="G3" s="160"/>
      <c r="H3" s="165"/>
      <c r="I3" s="104" t="s">
        <v>37</v>
      </c>
      <c r="J3" s="104" t="s">
        <v>38</v>
      </c>
    </row>
    <row r="4" spans="1:23" s="68" customFormat="1" ht="15.75">
      <c r="A4" s="64"/>
      <c r="B4" s="65"/>
      <c r="C4" s="66"/>
      <c r="D4" s="67" t="s">
        <v>52</v>
      </c>
      <c r="E4" s="67"/>
      <c r="F4" s="166" t="s">
        <v>1</v>
      </c>
      <c r="G4" s="157"/>
      <c r="H4" s="158"/>
      <c r="I4" s="67" t="s">
        <v>52</v>
      </c>
      <c r="J4" s="67" t="s">
        <v>52</v>
      </c>
    </row>
    <row r="5" spans="1:23" ht="267.75">
      <c r="A5" s="41"/>
      <c r="B5" s="58" t="s">
        <v>1</v>
      </c>
      <c r="C5" s="66" t="s">
        <v>49</v>
      </c>
      <c r="D5" s="105" t="s">
        <v>3</v>
      </c>
      <c r="E5" s="64" t="s">
        <v>48</v>
      </c>
      <c r="F5" s="85" t="s">
        <v>13</v>
      </c>
      <c r="G5" s="85" t="s">
        <v>14</v>
      </c>
      <c r="H5" s="86" t="s">
        <v>16</v>
      </c>
      <c r="I5" s="86" t="s">
        <v>20</v>
      </c>
      <c r="J5" s="86" t="s">
        <v>22</v>
      </c>
    </row>
    <row r="6" spans="1:23" ht="15.75">
      <c r="A6" s="41"/>
      <c r="B6" s="58" t="s">
        <v>9</v>
      </c>
      <c r="C6" s="106"/>
      <c r="D6" s="105" t="s">
        <v>5</v>
      </c>
      <c r="E6" s="64"/>
      <c r="F6" s="85" t="s">
        <v>5</v>
      </c>
      <c r="G6" s="85" t="s">
        <v>5</v>
      </c>
      <c r="H6" s="86" t="s">
        <v>5</v>
      </c>
      <c r="I6" s="105" t="s">
        <v>5</v>
      </c>
      <c r="J6" s="105" t="s">
        <v>5</v>
      </c>
    </row>
    <row r="7" spans="1:23" ht="15.75">
      <c r="A7" s="41"/>
      <c r="B7" s="58" t="s">
        <v>10</v>
      </c>
      <c r="C7" s="66">
        <f>D7+E7+I7+J7</f>
        <v>33</v>
      </c>
      <c r="D7" s="64">
        <v>5</v>
      </c>
      <c r="E7" s="64">
        <v>15</v>
      </c>
      <c r="F7" s="85">
        <v>5</v>
      </c>
      <c r="G7" s="85">
        <v>5</v>
      </c>
      <c r="H7" s="86">
        <v>5</v>
      </c>
      <c r="I7" s="64">
        <v>7</v>
      </c>
      <c r="J7" s="64">
        <v>6</v>
      </c>
    </row>
    <row r="8" spans="1:23" ht="15.75">
      <c r="A8" s="41"/>
      <c r="B8" s="58" t="s">
        <v>11</v>
      </c>
      <c r="C8" s="106"/>
      <c r="D8" s="86" t="s">
        <v>2</v>
      </c>
      <c r="E8" s="64"/>
      <c r="F8" s="85" t="s">
        <v>2</v>
      </c>
      <c r="G8" s="85" t="s">
        <v>2</v>
      </c>
      <c r="H8" s="86" t="s">
        <v>2</v>
      </c>
      <c r="I8" s="86" t="s">
        <v>2</v>
      </c>
      <c r="J8" s="86" t="s">
        <v>2</v>
      </c>
    </row>
    <row r="9" spans="1:23" ht="31.5">
      <c r="A9" s="41" t="s">
        <v>25</v>
      </c>
      <c r="B9" s="58" t="s">
        <v>26</v>
      </c>
      <c r="C9" s="106"/>
      <c r="D9" s="77"/>
      <c r="E9" s="64"/>
      <c r="F9" s="85"/>
      <c r="G9" s="85"/>
      <c r="H9" s="86"/>
      <c r="I9" s="64"/>
      <c r="J9" s="77"/>
    </row>
    <row r="10" spans="1:23" ht="78.75">
      <c r="A10" s="107">
        <v>9</v>
      </c>
      <c r="B10" s="108" t="s">
        <v>70</v>
      </c>
      <c r="C10" s="96">
        <f t="shared" ref="C10" si="0">D10+E10+I10+J10</f>
        <v>19</v>
      </c>
      <c r="D10" s="96">
        <v>5</v>
      </c>
      <c r="E10" s="129">
        <f t="shared" ref="E10" si="1">F10+G10+H10</f>
        <v>6</v>
      </c>
      <c r="F10" s="96">
        <v>3</v>
      </c>
      <c r="G10" s="96">
        <v>3</v>
      </c>
      <c r="H10" s="96">
        <v>0</v>
      </c>
      <c r="I10" s="96">
        <v>5</v>
      </c>
      <c r="J10" s="96">
        <v>3</v>
      </c>
    </row>
    <row r="11" spans="1:23" ht="16.5" thickBot="1">
      <c r="A11" s="99"/>
      <c r="B11" s="109" t="s">
        <v>45</v>
      </c>
      <c r="C11" s="110">
        <f>SUM(C10:C10)/248</f>
        <v>7.6612903225806453E-2</v>
      </c>
      <c r="D11" s="110">
        <f>SUM(D10:D10)/248</f>
        <v>2.0161290322580645E-2</v>
      </c>
      <c r="E11" s="110">
        <f>SUM(E10:E10)/248</f>
        <v>2.4193548387096774E-2</v>
      </c>
      <c r="F11" s="110">
        <f>SUM(F10:F10)/248</f>
        <v>1.2096774193548387E-2</v>
      </c>
      <c r="G11" s="110">
        <f>SUM(G10:G10)/248</f>
        <v>1.2096774193548387E-2</v>
      </c>
      <c r="H11" s="110">
        <f>SUM(H10:H10)/248</f>
        <v>0</v>
      </c>
      <c r="I11" s="110">
        <f>SUM(I10:I10)/248</f>
        <v>2.0161290322580645E-2</v>
      </c>
      <c r="J11" s="110">
        <f>SUM(J10:J10)/248</f>
        <v>1.2096774193548387E-2</v>
      </c>
    </row>
    <row r="12" spans="1:23">
      <c r="B12" s="131" t="s">
        <v>58</v>
      </c>
      <c r="C12" s="131"/>
      <c r="D12" s="131"/>
      <c r="E12" s="131"/>
      <c r="F12" s="131"/>
      <c r="G12" s="131"/>
      <c r="H12" s="131"/>
      <c r="I12" s="131"/>
      <c r="J12" s="131"/>
      <c r="K12" s="131"/>
    </row>
  </sheetData>
  <mergeCells count="5">
    <mergeCell ref="A1:J1"/>
    <mergeCell ref="C2:J2"/>
    <mergeCell ref="E3:H3"/>
    <mergeCell ref="F4:H4"/>
    <mergeCell ref="B12:K12"/>
  </mergeCells>
  <pageMargins left="0.11811023622047244" right="0.11811023622047244" top="0.15748031496062992" bottom="0.15748031496062992" header="0" footer="0"/>
  <pageSetup paperSize="9" orientation="portrait" r:id="rId1"/>
</worksheet>
</file>

<file path=xl/worksheets/sheet4.xml><?xml version="1.0" encoding="utf-8"?>
<worksheet xmlns="http://schemas.openxmlformats.org/spreadsheetml/2006/main" xmlns:r="http://schemas.openxmlformats.org/officeDocument/2006/relationships">
  <dimension ref="A1:Z11"/>
  <sheetViews>
    <sheetView topLeftCell="A6" zoomScaleNormal="100" zoomScaleSheetLayoutView="82" workbookViewId="0">
      <selection activeCell="A11" sqref="A11:J250"/>
    </sheetView>
  </sheetViews>
  <sheetFormatPr defaultRowHeight="15"/>
  <cols>
    <col min="1" max="1" width="9.140625" style="91"/>
    <col min="2" max="2" width="48.28515625" customWidth="1"/>
    <col min="3" max="3" width="31.5703125" customWidth="1"/>
    <col min="4" max="4" width="14.42578125" customWidth="1"/>
    <col min="5" max="5" width="17.5703125" customWidth="1"/>
    <col min="6" max="6" width="20.5703125" customWidth="1"/>
    <col min="7" max="7" width="15.5703125" customWidth="1"/>
    <col min="8" max="8" width="21.5703125" customWidth="1"/>
    <col min="9" max="9" width="16.140625" customWidth="1"/>
    <col min="10" max="10" width="18.5703125" customWidth="1"/>
  </cols>
  <sheetData>
    <row r="1" spans="1:26" hidden="1"/>
    <row r="3" spans="1:26" ht="16.5" thickBot="1">
      <c r="A3" s="169" t="s">
        <v>59</v>
      </c>
      <c r="B3" s="170"/>
      <c r="C3" s="170"/>
      <c r="D3" s="170"/>
      <c r="E3" s="170"/>
      <c r="F3" s="170"/>
      <c r="G3" s="170"/>
      <c r="H3" s="170"/>
      <c r="I3" s="170"/>
      <c r="J3" s="170"/>
      <c r="K3" s="22"/>
      <c r="L3" s="22"/>
      <c r="M3" s="22"/>
      <c r="N3" s="22"/>
      <c r="O3" s="22"/>
      <c r="P3" s="22"/>
      <c r="Q3" s="22"/>
      <c r="R3" s="22"/>
      <c r="S3" s="22"/>
      <c r="T3" s="22"/>
      <c r="U3" s="22"/>
      <c r="V3" s="22"/>
      <c r="W3" s="22"/>
      <c r="X3" s="22"/>
      <c r="Y3" s="22"/>
      <c r="Z3" s="22"/>
    </row>
    <row r="4" spans="1:26" ht="15.75">
      <c r="A4" s="92"/>
      <c r="B4" s="51" t="s">
        <v>0</v>
      </c>
      <c r="C4" s="167" t="s">
        <v>46</v>
      </c>
      <c r="D4" s="167"/>
      <c r="E4" s="167"/>
      <c r="F4" s="167"/>
      <c r="G4" s="167"/>
      <c r="H4" s="167"/>
      <c r="I4" s="167"/>
      <c r="J4" s="168"/>
    </row>
    <row r="5" spans="1:26" ht="110.25">
      <c r="A5" s="93"/>
      <c r="B5" s="42" t="s">
        <v>1</v>
      </c>
      <c r="C5" s="53" t="s">
        <v>4</v>
      </c>
      <c r="D5" s="4" t="s">
        <v>27</v>
      </c>
      <c r="E5" s="4" t="s">
        <v>28</v>
      </c>
      <c r="F5" s="4" t="s">
        <v>29</v>
      </c>
      <c r="G5" s="4" t="s">
        <v>30</v>
      </c>
      <c r="H5" s="4" t="s">
        <v>31</v>
      </c>
      <c r="I5" s="4" t="s">
        <v>32</v>
      </c>
      <c r="J5" s="49" t="s">
        <v>33</v>
      </c>
    </row>
    <row r="6" spans="1:26" ht="15.75">
      <c r="A6" s="94"/>
      <c r="B6" s="42" t="s">
        <v>9</v>
      </c>
      <c r="C6" s="43" t="s">
        <v>5</v>
      </c>
      <c r="D6" s="43"/>
      <c r="E6" s="43"/>
      <c r="F6" s="43"/>
      <c r="G6" s="43"/>
      <c r="H6" s="43"/>
      <c r="I6" s="43"/>
      <c r="J6" s="45"/>
    </row>
    <row r="7" spans="1:26" ht="15.75">
      <c r="A7" s="94"/>
      <c r="B7" s="42" t="s">
        <v>10</v>
      </c>
      <c r="C7" s="83">
        <f>SUM(D7:J7)</f>
        <v>7</v>
      </c>
      <c r="D7" s="43">
        <v>1</v>
      </c>
      <c r="E7" s="43">
        <v>1</v>
      </c>
      <c r="F7" s="43">
        <v>1</v>
      </c>
      <c r="G7" s="43">
        <v>1</v>
      </c>
      <c r="H7" s="43">
        <v>1</v>
      </c>
      <c r="I7" s="43">
        <v>1</v>
      </c>
      <c r="J7" s="45">
        <v>1</v>
      </c>
    </row>
    <row r="8" spans="1:26" ht="15.75">
      <c r="A8" s="94"/>
      <c r="B8" s="42" t="s">
        <v>50</v>
      </c>
      <c r="C8" s="52" t="s">
        <v>34</v>
      </c>
      <c r="D8" s="42"/>
      <c r="E8" s="42"/>
      <c r="F8" s="42"/>
      <c r="G8" s="42"/>
      <c r="H8" s="42"/>
      <c r="I8" s="42"/>
      <c r="J8" s="44"/>
    </row>
    <row r="9" spans="1:26" ht="31.5">
      <c r="A9" s="94" t="s">
        <v>25</v>
      </c>
      <c r="B9" s="42" t="s">
        <v>26</v>
      </c>
      <c r="C9" s="42"/>
      <c r="D9" s="42"/>
      <c r="E9" s="42"/>
      <c r="F9" s="42"/>
      <c r="G9" s="42"/>
      <c r="H9" s="42"/>
      <c r="I9" s="42"/>
      <c r="J9" s="44"/>
    </row>
    <row r="10" spans="1:26" s="89" customFormat="1" ht="60.75" thickBot="1">
      <c r="A10" s="95">
        <v>9</v>
      </c>
      <c r="B10" s="90" t="s">
        <v>70</v>
      </c>
      <c r="C10" s="88">
        <f t="shared" ref="C10" si="0">SUM(D10:J10)</f>
        <v>1</v>
      </c>
      <c r="D10" s="88">
        <v>1</v>
      </c>
      <c r="E10" s="88">
        <v>0</v>
      </c>
      <c r="F10" s="88">
        <v>0</v>
      </c>
      <c r="G10" s="88">
        <v>0</v>
      </c>
      <c r="H10" s="88">
        <v>0</v>
      </c>
      <c r="I10" s="88">
        <v>0</v>
      </c>
      <c r="J10" s="88">
        <v>0</v>
      </c>
    </row>
    <row r="11" spans="1:26" ht="15" customHeight="1">
      <c r="A11" s="131" t="s">
        <v>60</v>
      </c>
      <c r="B11" s="131"/>
      <c r="C11" s="131"/>
      <c r="D11" s="131"/>
      <c r="E11" s="131"/>
      <c r="F11" s="131"/>
      <c r="G11" s="131"/>
      <c r="H11" s="131"/>
      <c r="I11" s="131"/>
      <c r="J11" s="131"/>
    </row>
  </sheetData>
  <mergeCells count="3">
    <mergeCell ref="C4:J4"/>
    <mergeCell ref="A3:J3"/>
    <mergeCell ref="A11:J11"/>
  </mergeCells>
  <hyperlinks>
    <hyperlink ref="C8" r:id="rId1"/>
  </hyperlinks>
  <pageMargins left="0.11811023622047244" right="0.11811023622047244" top="0.15748031496062992" bottom="0.15748031496062992" header="0" footer="0"/>
  <pageSetup paperSize="9" orientation="landscape" r:id="rId2"/>
</worksheet>
</file>

<file path=xl/worksheets/sheet5.xml><?xml version="1.0" encoding="utf-8"?>
<worksheet xmlns="http://schemas.openxmlformats.org/spreadsheetml/2006/main" xmlns:r="http://schemas.openxmlformats.org/officeDocument/2006/relationships">
  <dimension ref="A1:U11"/>
  <sheetViews>
    <sheetView tabSelected="1" topLeftCell="A10" zoomScaleNormal="100" zoomScaleSheetLayoutView="74" workbookViewId="0">
      <selection activeCell="A11" sqref="A11:M250"/>
    </sheetView>
  </sheetViews>
  <sheetFormatPr defaultRowHeight="15"/>
  <cols>
    <col min="1" max="1" width="6.28515625" customWidth="1"/>
    <col min="2" max="2" width="26.42578125" customWidth="1"/>
    <col min="3" max="3" width="14.140625" customWidth="1"/>
    <col min="4" max="4" width="13.85546875" customWidth="1"/>
    <col min="5" max="5" width="14.7109375" customWidth="1"/>
    <col min="6" max="6" width="11.85546875" customWidth="1"/>
    <col min="7" max="7" width="16.7109375" customWidth="1"/>
    <col min="8" max="8" width="11.28515625" customWidth="1"/>
    <col min="9" max="9" width="14.85546875" customWidth="1"/>
    <col min="10" max="10" width="16.42578125" customWidth="1"/>
    <col min="11" max="11" width="19.42578125" customWidth="1"/>
    <col min="13" max="13" width="18" customWidth="1"/>
    <col min="14" max="14" width="18.140625" customWidth="1"/>
    <col min="15" max="15" width="17.7109375" customWidth="1"/>
    <col min="16" max="16" width="20.42578125" customWidth="1"/>
  </cols>
  <sheetData>
    <row r="1" spans="1:21" ht="16.5" customHeight="1" thickBot="1">
      <c r="A1" s="171" t="s">
        <v>68</v>
      </c>
      <c r="B1" s="172"/>
      <c r="C1" s="172"/>
      <c r="D1" s="172"/>
      <c r="E1" s="172"/>
      <c r="F1" s="172"/>
      <c r="G1" s="172"/>
      <c r="H1" s="172"/>
      <c r="I1" s="172"/>
      <c r="J1" s="172"/>
      <c r="K1" s="172"/>
      <c r="L1" s="172"/>
      <c r="M1" s="172"/>
      <c r="N1" s="172"/>
      <c r="O1" s="172"/>
      <c r="P1" s="172"/>
      <c r="Q1" s="84"/>
      <c r="R1" s="84"/>
      <c r="S1" s="84"/>
      <c r="T1" s="84"/>
      <c r="U1" s="84"/>
    </row>
    <row r="2" spans="1:21" ht="16.5" thickBot="1">
      <c r="A2" s="103"/>
      <c r="B2" s="54"/>
      <c r="C2" s="69"/>
      <c r="D2" s="178" t="s">
        <v>44</v>
      </c>
      <c r="E2" s="178"/>
      <c r="F2" s="178"/>
      <c r="G2" s="178"/>
      <c r="H2" s="178"/>
      <c r="I2" s="178"/>
      <c r="J2" s="178"/>
      <c r="K2" s="178"/>
      <c r="L2" s="178"/>
      <c r="M2" s="178"/>
      <c r="N2" s="178"/>
      <c r="O2" s="178"/>
      <c r="P2" s="179"/>
    </row>
    <row r="3" spans="1:21" ht="134.25" customHeight="1">
      <c r="A3" s="40"/>
      <c r="B3" s="57"/>
      <c r="C3" s="50"/>
      <c r="D3" s="70"/>
      <c r="E3" s="71" t="s">
        <v>46</v>
      </c>
      <c r="F3" s="180" t="s">
        <v>47</v>
      </c>
      <c r="G3" s="181"/>
      <c r="H3" s="181"/>
      <c r="I3" s="182"/>
      <c r="J3" s="71" t="s">
        <v>36</v>
      </c>
      <c r="K3" s="71" t="s">
        <v>37</v>
      </c>
      <c r="L3" s="183" t="s">
        <v>38</v>
      </c>
      <c r="M3" s="184"/>
      <c r="N3" s="184"/>
      <c r="O3" s="185"/>
      <c r="P3" s="72" t="s">
        <v>54</v>
      </c>
    </row>
    <row r="4" spans="1:21" s="68" customFormat="1" ht="15.75" customHeight="1">
      <c r="A4" s="64"/>
      <c r="B4" s="65"/>
      <c r="C4" s="64"/>
      <c r="D4" s="74"/>
      <c r="E4" s="75" t="s">
        <v>52</v>
      </c>
      <c r="F4" s="166" t="s">
        <v>1</v>
      </c>
      <c r="G4" s="173"/>
      <c r="H4" s="173"/>
      <c r="I4" s="174"/>
      <c r="J4" s="75" t="s">
        <v>52</v>
      </c>
      <c r="K4" s="75" t="s">
        <v>52</v>
      </c>
      <c r="L4" s="175" t="s">
        <v>1</v>
      </c>
      <c r="M4" s="176"/>
      <c r="N4" s="176"/>
      <c r="O4" s="177"/>
      <c r="P4" s="66" t="s">
        <v>52</v>
      </c>
    </row>
    <row r="5" spans="1:21" ht="206.25" customHeight="1">
      <c r="A5" s="41"/>
      <c r="B5" s="58" t="s">
        <v>1</v>
      </c>
      <c r="C5" s="40" t="s">
        <v>51</v>
      </c>
      <c r="D5" s="55" t="s">
        <v>53</v>
      </c>
      <c r="E5" s="61" t="s">
        <v>7</v>
      </c>
      <c r="F5" s="40" t="s">
        <v>48</v>
      </c>
      <c r="G5" s="42" t="s">
        <v>12</v>
      </c>
      <c r="H5" s="42" t="s">
        <v>15</v>
      </c>
      <c r="I5" s="44" t="s">
        <v>17</v>
      </c>
      <c r="J5" s="61" t="s">
        <v>18</v>
      </c>
      <c r="K5" s="61" t="s">
        <v>19</v>
      </c>
      <c r="L5" s="40" t="s">
        <v>48</v>
      </c>
      <c r="M5" s="42" t="s">
        <v>21</v>
      </c>
      <c r="N5" s="42" t="s">
        <v>23</v>
      </c>
      <c r="O5" s="44" t="s">
        <v>24</v>
      </c>
      <c r="P5" s="61" t="s">
        <v>40</v>
      </c>
    </row>
    <row r="6" spans="1:21" ht="15.75">
      <c r="A6" s="41"/>
      <c r="B6" s="58" t="s">
        <v>9</v>
      </c>
      <c r="C6" s="41"/>
      <c r="D6" s="44"/>
      <c r="E6" s="61" t="s">
        <v>8</v>
      </c>
      <c r="F6" s="40"/>
      <c r="G6" s="42" t="s">
        <v>5</v>
      </c>
      <c r="H6" s="42" t="s">
        <v>5</v>
      </c>
      <c r="I6" s="44" t="s">
        <v>5</v>
      </c>
      <c r="J6" s="61" t="s">
        <v>5</v>
      </c>
      <c r="K6" s="61" t="s">
        <v>5</v>
      </c>
      <c r="L6" s="40"/>
      <c r="M6" s="42" t="s">
        <v>5</v>
      </c>
      <c r="N6" s="42" t="s">
        <v>8</v>
      </c>
      <c r="O6" s="44" t="s">
        <v>8</v>
      </c>
      <c r="P6" s="73" t="s">
        <v>5</v>
      </c>
    </row>
    <row r="7" spans="1:21" ht="15.75">
      <c r="A7" s="41"/>
      <c r="B7" s="58" t="s">
        <v>10</v>
      </c>
      <c r="C7" s="40">
        <f>E7+F7+J7+K7+L7+P7</f>
        <v>65</v>
      </c>
      <c r="D7" s="55">
        <f>E7+F7+J7+K7+L7</f>
        <v>60</v>
      </c>
      <c r="E7" s="60">
        <v>7</v>
      </c>
      <c r="F7" s="40">
        <f>SUM(G7:I7)</f>
        <v>15</v>
      </c>
      <c r="G7" s="42">
        <v>5</v>
      </c>
      <c r="H7" s="42">
        <v>5</v>
      </c>
      <c r="I7" s="44">
        <v>5</v>
      </c>
      <c r="J7" s="60">
        <f>SUM(K7:K7)</f>
        <v>7</v>
      </c>
      <c r="K7" s="60">
        <v>7</v>
      </c>
      <c r="L7" s="40">
        <f>SUM(M7:O7)</f>
        <v>24</v>
      </c>
      <c r="M7" s="42">
        <v>5</v>
      </c>
      <c r="N7" s="42">
        <v>9</v>
      </c>
      <c r="O7" s="44">
        <v>10</v>
      </c>
      <c r="P7" s="60">
        <v>5</v>
      </c>
    </row>
    <row r="8" spans="1:21" ht="31.5">
      <c r="A8" s="41"/>
      <c r="B8" s="58" t="s">
        <v>11</v>
      </c>
      <c r="C8" s="41"/>
      <c r="D8" s="44"/>
      <c r="E8" s="61" t="s">
        <v>6</v>
      </c>
      <c r="F8" s="40"/>
      <c r="G8" s="42" t="s">
        <v>6</v>
      </c>
      <c r="H8" s="42" t="s">
        <v>6</v>
      </c>
      <c r="I8" s="44" t="s">
        <v>6</v>
      </c>
      <c r="J8" s="61" t="s">
        <v>6</v>
      </c>
      <c r="K8" s="61" t="s">
        <v>6</v>
      </c>
      <c r="L8" s="41"/>
      <c r="M8" s="42" t="s">
        <v>6</v>
      </c>
      <c r="N8" s="42" t="s">
        <v>6</v>
      </c>
      <c r="O8" s="44" t="s">
        <v>6</v>
      </c>
      <c r="P8" s="61" t="s">
        <v>6</v>
      </c>
    </row>
    <row r="9" spans="1:21" ht="47.25">
      <c r="A9" s="46" t="s">
        <v>25</v>
      </c>
      <c r="B9" s="59" t="s">
        <v>26</v>
      </c>
      <c r="C9" s="46"/>
      <c r="D9" s="48"/>
      <c r="E9" s="62"/>
      <c r="F9" s="63"/>
      <c r="G9" s="47"/>
      <c r="H9" s="47"/>
      <c r="I9" s="48"/>
      <c r="J9" s="102"/>
      <c r="K9" s="62"/>
      <c r="L9" s="46"/>
      <c r="M9" s="47"/>
      <c r="N9" s="47"/>
      <c r="O9" s="48"/>
      <c r="P9" s="62"/>
    </row>
    <row r="10" spans="1:21" s="100" customFormat="1" ht="120">
      <c r="A10" s="100">
        <v>9</v>
      </c>
      <c r="B10" s="101" t="s">
        <v>70</v>
      </c>
      <c r="C10" s="128">
        <f t="shared" ref="C10" si="0">SUM(E10,F10,J10,K10,L10,P10)</f>
        <v>61.73</v>
      </c>
      <c r="D10" s="128">
        <f t="shared" ref="D10" si="1">SUM(E10,F10,J10,K10,L10)</f>
        <v>57.08</v>
      </c>
      <c r="E10" s="128">
        <v>6.75</v>
      </c>
      <c r="F10" s="128">
        <f t="shared" ref="F10" si="2">SUM(G10:I10)</f>
        <v>13.95</v>
      </c>
      <c r="G10" s="128">
        <v>4.63</v>
      </c>
      <c r="H10" s="128">
        <v>4.87</v>
      </c>
      <c r="I10" s="128">
        <v>4.45</v>
      </c>
      <c r="J10" s="128">
        <v>6.71</v>
      </c>
      <c r="K10" s="128">
        <v>6.81</v>
      </c>
      <c r="L10" s="128">
        <f t="shared" ref="L10" si="3">SUM(M10:O10)</f>
        <v>22.86</v>
      </c>
      <c r="M10" s="128">
        <v>4.88</v>
      </c>
      <c r="N10" s="128">
        <v>8.44</v>
      </c>
      <c r="O10" s="128">
        <v>9.5399999999999991</v>
      </c>
      <c r="P10" s="128">
        <v>4.6500000000000004</v>
      </c>
    </row>
    <row r="11" spans="1:21">
      <c r="B11" t="s">
        <v>69</v>
      </c>
    </row>
  </sheetData>
  <mergeCells count="6">
    <mergeCell ref="A1:P1"/>
    <mergeCell ref="F4:I4"/>
    <mergeCell ref="L4:O4"/>
    <mergeCell ref="D2:P2"/>
    <mergeCell ref="F3:I3"/>
    <mergeCell ref="L3:O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 1. по критериям</vt:lpstr>
      <vt:lpstr>т. 2. по источнику</vt:lpstr>
      <vt:lpstr>т. 2.1. сайты УК</vt:lpstr>
      <vt:lpstr>т. 2.2. ОС базгов</vt:lpstr>
      <vt:lpstr>т. 2.3. анкета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2017-04-21T08:52:23Z</dcterms:modified>
</cp:coreProperties>
</file>